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355" windowHeight="8700"/>
  </bookViews>
  <sheets>
    <sheet name="Gov-Lt Gov Dem" sheetId="1" r:id="rId1"/>
    <sheet name="AG-Sec-Dem" sheetId="14" r:id="rId2"/>
    <sheet name="State Treas-Congress D3 Dem" sheetId="15" r:id="rId3"/>
    <sheet name="Congress D7-Sen D23 Dem" sheetId="16" r:id="rId4"/>
    <sheet name="Sen D31-Assembly D67-68 Dem" sheetId="18" r:id="rId5"/>
    <sheet name="Assy D91-County-Dem" sheetId="19" r:id="rId6"/>
    <sheet name="Gov-Lt. Gov-AG(Rep)" sheetId="20" r:id="rId7"/>
    <sheet name="Sec State-Treas (Rep)" sheetId="21" r:id="rId8"/>
    <sheet name="Cong D3-D7(Rep)" sheetId="22" r:id="rId9"/>
    <sheet name="Senate D23-31 AD 67 (Rep)" sheetId="23" r:id="rId10"/>
    <sheet name="AD 68-91-County (Rep)" sheetId="24" r:id="rId11"/>
    <sheet name="Spare" sheetId="25" r:id="rId12"/>
    <sheet name="Summary" sheetId="2" r:id="rId13"/>
  </sheets>
  <calcPr calcId="145621"/>
</workbook>
</file>

<file path=xl/calcChain.xml><?xml version="1.0" encoding="utf-8"?>
<calcChain xmlns="http://schemas.openxmlformats.org/spreadsheetml/2006/main">
  <c r="J75" i="2" l="1"/>
  <c r="J61" i="2"/>
  <c r="J50" i="2"/>
  <c r="J49" i="22"/>
  <c r="I49" i="22"/>
  <c r="J49" i="2" s="1"/>
  <c r="J44" i="2"/>
  <c r="C71" i="2"/>
  <c r="C60" i="2"/>
  <c r="B49" i="25"/>
  <c r="L49" i="24"/>
  <c r="J90" i="2" s="1"/>
  <c r="J49" i="24"/>
  <c r="J85" i="2" s="1"/>
  <c r="K49" i="23"/>
  <c r="J66" i="2" s="1"/>
  <c r="J49" i="23"/>
  <c r="J65" i="2" s="1"/>
  <c r="G49" i="23"/>
  <c r="J60" i="2" s="1"/>
  <c r="H49" i="24"/>
  <c r="J80" i="2" s="1"/>
  <c r="F49" i="24"/>
  <c r="D49" i="24"/>
  <c r="J71" i="2" s="1"/>
  <c r="C49" i="24"/>
  <c r="J70" i="2" s="1"/>
  <c r="B49" i="24"/>
  <c r="H49" i="23"/>
  <c r="F49" i="23"/>
  <c r="J59" i="2" s="1"/>
  <c r="D49" i="23"/>
  <c r="J55" i="2" s="1"/>
  <c r="C49" i="23"/>
  <c r="J54" i="2" s="1"/>
  <c r="B49" i="23"/>
  <c r="F49" i="22"/>
  <c r="I49" i="21"/>
  <c r="J37" i="2" s="1"/>
  <c r="J49" i="20"/>
  <c r="J23" i="2" s="1"/>
  <c r="I49" i="20"/>
  <c r="J22" i="2" s="1"/>
  <c r="F49" i="20"/>
  <c r="J16" i="2" s="1"/>
  <c r="H49" i="22"/>
  <c r="J48" i="2" s="1"/>
  <c r="E49" i="22"/>
  <c r="J43" i="2" s="1"/>
  <c r="D49" i="22"/>
  <c r="J42" i="2" s="1"/>
  <c r="C49" i="22"/>
  <c r="J41" i="2" s="1"/>
  <c r="B49" i="22"/>
  <c r="H49" i="21"/>
  <c r="J36" i="2" s="1"/>
  <c r="G49" i="21"/>
  <c r="J35" i="2" s="1"/>
  <c r="E49" i="21"/>
  <c r="J31" i="2" s="1"/>
  <c r="D49" i="21"/>
  <c r="J30" i="2" s="1"/>
  <c r="C49" i="21"/>
  <c r="J29" i="2" s="1"/>
  <c r="B49" i="21"/>
  <c r="M49" i="19"/>
  <c r="C91" i="2" s="1"/>
  <c r="L49" i="19"/>
  <c r="C90" i="2" s="1"/>
  <c r="J49" i="19"/>
  <c r="C86" i="2" s="1"/>
  <c r="I49" i="19"/>
  <c r="C85" i="2" s="1"/>
  <c r="F49" i="19"/>
  <c r="C80" i="2" s="1"/>
  <c r="J49" i="18"/>
  <c r="I49" i="18"/>
  <c r="C70" i="2" s="1"/>
  <c r="F49" i="18"/>
  <c r="C65" i="2" s="1"/>
  <c r="G49" i="20"/>
  <c r="J17" i="2" s="1"/>
  <c r="D49" i="20"/>
  <c r="J11" i="2" s="1"/>
  <c r="C49" i="20"/>
  <c r="J10" i="2" s="1"/>
  <c r="B49" i="20"/>
  <c r="G49" i="19"/>
  <c r="C81" i="2" s="1"/>
  <c r="D49" i="19"/>
  <c r="C76" i="2" s="1"/>
  <c r="C49" i="19"/>
  <c r="C75" i="2" s="1"/>
  <c r="B49" i="19"/>
  <c r="G49" i="18"/>
  <c r="C66" i="2" s="1"/>
  <c r="D49" i="18"/>
  <c r="C49" i="18"/>
  <c r="C59" i="2" s="1"/>
  <c r="B49" i="18"/>
  <c r="H49" i="16"/>
  <c r="C55" i="2" s="1"/>
  <c r="G49" i="16"/>
  <c r="C54" i="2" s="1"/>
  <c r="E49" i="16"/>
  <c r="C50" i="2" s="1"/>
  <c r="D49" i="16"/>
  <c r="C49" i="2" s="1"/>
  <c r="C49" i="16"/>
  <c r="C48" i="2" s="1"/>
  <c r="B49" i="16"/>
  <c r="F49" i="14"/>
  <c r="C25" i="2" s="1"/>
  <c r="H49" i="15"/>
  <c r="C42" i="2" s="1"/>
  <c r="G49" i="15"/>
  <c r="C41" i="2" s="1"/>
  <c r="E49" i="15"/>
  <c r="C37" i="2" s="1"/>
  <c r="D49" i="15"/>
  <c r="C36" i="2" s="1"/>
  <c r="C49" i="15"/>
  <c r="C35" i="2" s="1"/>
  <c r="B49" i="15"/>
  <c r="I49" i="14"/>
  <c r="C30" i="2" s="1"/>
  <c r="H49" i="14"/>
  <c r="C29" i="2" s="1"/>
  <c r="E49" i="14"/>
  <c r="C24" i="2" s="1"/>
  <c r="D49" i="14"/>
  <c r="C23" i="2" s="1"/>
  <c r="C49" i="14"/>
  <c r="C22" i="2" s="1"/>
  <c r="B49" i="14"/>
  <c r="I49" i="1"/>
  <c r="C18" i="2" s="1"/>
  <c r="H49" i="1"/>
  <c r="C17" i="2" s="1"/>
  <c r="G49" i="1" l="1"/>
  <c r="C16" i="2" s="1"/>
  <c r="E49" i="1" l="1"/>
  <c r="C12" i="2" s="1"/>
  <c r="C133" i="2" l="1"/>
  <c r="B49" i="1" l="1"/>
  <c r="I6" i="2" s="1"/>
  <c r="D49" i="1"/>
  <c r="C11" i="2" s="1"/>
  <c r="C49" i="1"/>
  <c r="C10" i="2" s="1"/>
</calcChain>
</file>

<file path=xl/sharedStrings.xml><?xml version="1.0" encoding="utf-8"?>
<sst xmlns="http://schemas.openxmlformats.org/spreadsheetml/2006/main" count="935" uniqueCount="173">
  <si>
    <t>Reporting Unit</t>
  </si>
  <si>
    <t>T / Anson</t>
  </si>
  <si>
    <t>T / Arthur</t>
  </si>
  <si>
    <t>T / Auburn</t>
  </si>
  <si>
    <t>T / Birch Creek</t>
  </si>
  <si>
    <t>T / Bloomer</t>
  </si>
  <si>
    <t>T / Cleveland</t>
  </si>
  <si>
    <t>T / Colburn</t>
  </si>
  <si>
    <t>T / Cooks Valley</t>
  </si>
  <si>
    <t>T / Delmar</t>
  </si>
  <si>
    <t>T / Eagle Point</t>
  </si>
  <si>
    <t>T / Edson</t>
  </si>
  <si>
    <t>T / Estella</t>
  </si>
  <si>
    <t>T / Goetz</t>
  </si>
  <si>
    <t>T / Hallie</t>
  </si>
  <si>
    <t>T / Howard</t>
  </si>
  <si>
    <t>T / Lafayette</t>
  </si>
  <si>
    <t>T / Lake Holcombe</t>
  </si>
  <si>
    <t>T / Ruby</t>
  </si>
  <si>
    <t>T / Sampson</t>
  </si>
  <si>
    <t>T / Sigel</t>
  </si>
  <si>
    <t>T / Tilden</t>
  </si>
  <si>
    <t>T / Wheaton</t>
  </si>
  <si>
    <t>T / Woodmohr</t>
  </si>
  <si>
    <t>V / Boyd</t>
  </si>
  <si>
    <t>V / Cadott</t>
  </si>
  <si>
    <t>V / Lake Hallie</t>
  </si>
  <si>
    <t xml:space="preserve">V / New Auburn </t>
  </si>
  <si>
    <t>C / Bloomer</t>
  </si>
  <si>
    <t>C / Chippewa Falls W1</t>
  </si>
  <si>
    <t>C / Chippewa Falls W2</t>
  </si>
  <si>
    <t>C / Chippewa Falls W3</t>
  </si>
  <si>
    <t>C / Chippewa Falls W4</t>
  </si>
  <si>
    <t>C / Chippewa Falls W5</t>
  </si>
  <si>
    <t>C / Chippewa Falls W6</t>
  </si>
  <si>
    <t>C / Chippewa Falls W7</t>
  </si>
  <si>
    <t>C / Cornell</t>
  </si>
  <si>
    <t>C / Eau Claire W16</t>
  </si>
  <si>
    <t>C / Eau Claire W40</t>
  </si>
  <si>
    <t>C / Eau Claire W41</t>
  </si>
  <si>
    <t>TOTALS</t>
  </si>
  <si>
    <t>ELECTION SUMMARY REPORT</t>
  </si>
  <si>
    <t>Chippewa County, WI</t>
  </si>
  <si>
    <t xml:space="preserve">Number of Precincts:  </t>
  </si>
  <si>
    <t>Number of Precincts Reporting:</t>
  </si>
  <si>
    <t>Write-In</t>
  </si>
  <si>
    <t>Reported?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</si>
  <si>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</si>
  <si>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</si>
  <si>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</si>
  <si>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</si>
  <si>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</si>
  <si>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</si>
  <si>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</si>
  <si>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</si>
  <si>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</si>
  <si>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</si>
  <si>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</si>
  <si>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 / Stanley W1-4, 6&amp;7</t>
  </si>
  <si>
    <t>C / Bloomer W1-4</t>
  </si>
  <si>
    <t>Statement of Outstanding Absentee Ballots by Municipality</t>
  </si>
  <si>
    <t>Outstanding</t>
  </si>
  <si>
    <t>Total</t>
  </si>
  <si>
    <t>Column32</t>
  </si>
  <si>
    <t>T / Anson W1-3</t>
  </si>
  <si>
    <t>T / Anson W4</t>
  </si>
  <si>
    <t>T / Goetz W1-2</t>
  </si>
  <si>
    <t>T / Goetz W3</t>
  </si>
  <si>
    <t>C / Chippewa Falls W7A</t>
  </si>
  <si>
    <t>Governor - Democrat</t>
  </si>
  <si>
    <t>Mary Burke</t>
  </si>
  <si>
    <t>Brett Hulsey</t>
  </si>
  <si>
    <t>Lt. Gov - Democrat</t>
  </si>
  <si>
    <t>John Lehman</t>
  </si>
  <si>
    <t>Mary Jo Walters</t>
  </si>
  <si>
    <t>Attorney General - Dem</t>
  </si>
  <si>
    <t>Susan V. Happ</t>
  </si>
  <si>
    <t>Ismael Ozanne</t>
  </si>
  <si>
    <t>Jon Richards</t>
  </si>
  <si>
    <t>Dave Leeper</t>
  </si>
  <si>
    <t>Doug LaFollette</t>
  </si>
  <si>
    <t>Sec. of State - Dem</t>
  </si>
  <si>
    <t>State Treas - Dem</t>
  </si>
  <si>
    <t>David Sartori</t>
  </si>
  <si>
    <t>Congress- Dist. 3</t>
  </si>
  <si>
    <t>Ron Kind</t>
  </si>
  <si>
    <t>Congress Dist 7</t>
  </si>
  <si>
    <t>Mike Krsiean</t>
  </si>
  <si>
    <t>Kelly Westlund</t>
  </si>
  <si>
    <t>Senate D23 Dem</t>
  </si>
  <si>
    <t>Phil Swanhorst</t>
  </si>
  <si>
    <t>Senate D31 Dem</t>
  </si>
  <si>
    <t>Kathleen Vinehout</t>
  </si>
  <si>
    <t>Gary Stene</t>
  </si>
  <si>
    <t>Assembly D67 Dem</t>
  </si>
  <si>
    <t>Assembly 68 Dem</t>
  </si>
  <si>
    <t>Jeff Peck</t>
  </si>
  <si>
    <t>Assembly D91 Dem</t>
  </si>
  <si>
    <t>Dana Wachs</t>
  </si>
  <si>
    <t>Sheriff - Dem</t>
  </si>
  <si>
    <t>James Kowalczyk</t>
  </si>
  <si>
    <t>Write-in</t>
  </si>
  <si>
    <t>Ronald R. Patten</t>
  </si>
  <si>
    <t>Coroner-Dem</t>
  </si>
  <si>
    <t>Clerk of Ct - Dem</t>
  </si>
  <si>
    <t>Karen J. Hepfler</t>
  </si>
  <si>
    <t>Governor - Rep</t>
  </si>
  <si>
    <t>Scott Walker</t>
  </si>
  <si>
    <t>Lt. Gov - Rep</t>
  </si>
  <si>
    <t>Rebecca Kleefisch</t>
  </si>
  <si>
    <t>Atty Gen - Rep</t>
  </si>
  <si>
    <t>Brad Schimel</t>
  </si>
  <si>
    <t>Julian Bradley</t>
  </si>
  <si>
    <t>Garey Bies</t>
  </si>
  <si>
    <t>Sec. of State-Rep</t>
  </si>
  <si>
    <t>Matt Adamczyk</t>
  </si>
  <si>
    <t>Randall Melchert</t>
  </si>
  <si>
    <t>State Treas - Rep</t>
  </si>
  <si>
    <t>Congress Dist 3-Rep</t>
  </si>
  <si>
    <t>Tony Kurtz</t>
  </si>
  <si>
    <t>Ken Van Doren</t>
  </si>
  <si>
    <t>Karen L. Mueller</t>
  </si>
  <si>
    <t>Don Raihala</t>
  </si>
  <si>
    <t>Sean Duffy</t>
  </si>
  <si>
    <t>Congress Dist 7 - Rep</t>
  </si>
  <si>
    <t>State Senate D23 - Rep</t>
  </si>
  <si>
    <t>Terry Moulton</t>
  </si>
  <si>
    <t>Mel Pittman</t>
  </si>
  <si>
    <t>Bill Ingram</t>
  </si>
  <si>
    <t>State Senate D31-Rep</t>
  </si>
  <si>
    <t>Assembly D67 - Rep</t>
  </si>
  <si>
    <t>Tom Larson</t>
  </si>
  <si>
    <t>Kathy Bernier</t>
  </si>
  <si>
    <t>Assembly D68 - Rep</t>
  </si>
  <si>
    <t>AD 91 Rep</t>
  </si>
  <si>
    <t>Sheriff-Rep</t>
  </si>
  <si>
    <t>Coroner-Rep</t>
  </si>
  <si>
    <t>Clk Court - Rep</t>
  </si>
  <si>
    <t>Lt. Governor - Democrat</t>
  </si>
  <si>
    <t>Attorney General - Democrat</t>
  </si>
  <si>
    <t>Secretary of State - Democrat</t>
  </si>
  <si>
    <t>Doug La Follette</t>
  </si>
  <si>
    <t>State Treasurer - Democrat</t>
  </si>
  <si>
    <t>David L. Sartori</t>
  </si>
  <si>
    <t>write-in</t>
  </si>
  <si>
    <t>Gary L. Stene</t>
  </si>
  <si>
    <t>State Senate Dist 23 - Democrat</t>
  </si>
  <si>
    <t>State Senate Dist 31 - Democrat</t>
  </si>
  <si>
    <t>Assembly Dist 67 - Democrat</t>
  </si>
  <si>
    <t>Assembly Dist 68 - Democrat</t>
  </si>
  <si>
    <t>Assembly Dist 91 - Democrat</t>
  </si>
  <si>
    <t>Congressional Dist 3 - Democrat</t>
  </si>
  <si>
    <t>Congressional Dist 7 - Democrat</t>
  </si>
  <si>
    <t>Clerk of Circuit Court - Democrat</t>
  </si>
  <si>
    <t>Governor - Republican</t>
  </si>
  <si>
    <t>Lt. Governor - Republican</t>
  </si>
  <si>
    <t>Attorney General - Republican</t>
  </si>
  <si>
    <t>Secretary of State - Republican</t>
  </si>
  <si>
    <t>State Treasurer - Republican</t>
  </si>
  <si>
    <t>Congressional Dist 3 - Republican</t>
  </si>
  <si>
    <t>Congressional Dist 7 - Republican</t>
  </si>
  <si>
    <t>State Senate Dist 23 - Republican</t>
  </si>
  <si>
    <t>State Senate Dist 31 - Republican</t>
  </si>
  <si>
    <t>Assembly Dist 67 - Republican</t>
  </si>
  <si>
    <t>Assembly Dist 68 - Republican</t>
  </si>
  <si>
    <t>Assembly Dist 91 - Republican</t>
  </si>
  <si>
    <t>Sheriff - Republican</t>
  </si>
  <si>
    <t>Sheriff - Democrat</t>
  </si>
  <si>
    <t>Coroner - Democrat</t>
  </si>
  <si>
    <t>Coroner - Republican</t>
  </si>
  <si>
    <t>Clerk of Circuit Court - Republican</t>
  </si>
  <si>
    <t>W1-7, 7A</t>
  </si>
  <si>
    <t>Partisan Primary--Canvassed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</si>
</sst>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</font>
    <font>
      <b/>
      <sz val="12"/>
      <name val="Arial"/>
      <family val="2"/>
    </font>
    <font>
      <u/>
      <sz val="10"/>
      <color indexed="12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.5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6" fillId="0" borderId="8" xfId="0" applyFont="1" applyBorder="1"/>
    <xf numFmtId="0" fontId="1" fillId="0" borderId="5" xfId="1" applyFont="1" applyBorder="1" applyAlignment="1" applyProtection="1"/>
    <xf numFmtId="0" fontId="1" fillId="0" borderId="0" xfId="0" applyFont="1" applyAlignment="1"/>
    <xf numFmtId="0" fontId="0" fillId="0" borderId="0" xfId="0" applyAlignment="1">
      <alignment textRotation="46"/>
    </xf>
    <xf numFmtId="0" fontId="6" fillId="0" borderId="1" xfId="0" applyFont="1" applyBorder="1"/>
    <xf numFmtId="0" fontId="7" fillId="0" borderId="1" xfId="0" applyFont="1" applyBorder="1"/>
    <xf numFmtId="0" fontId="7" fillId="0" borderId="9" xfId="0" applyFont="1" applyBorder="1"/>
    <xf numFmtId="0" fontId="7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6" xfId="0" applyBorder="1"/>
    <xf numFmtId="0" fontId="0" fillId="0" borderId="7" xfId="0" applyBorder="1"/>
    <xf numFmtId="0" fontId="8" fillId="0" borderId="0" xfId="0" applyFont="1"/>
    <xf numFmtId="0" fontId="0" fillId="0" borderId="16" xfId="0" applyBorder="1"/>
    <xf numFmtId="0" fontId="0" fillId="0" borderId="17" xfId="0" applyBorder="1"/>
    <xf numFmtId="0" fontId="7" fillId="0" borderId="0" xfId="0" applyFont="1"/>
    <xf numFmtId="0" fontId="7" fillId="0" borderId="6" xfId="0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textRotation="46"/>
    </xf>
    <xf numFmtId="0" fontId="6" fillId="0" borderId="0" xfId="0" applyFont="1"/>
    <xf numFmtId="0" fontId="7" fillId="0" borderId="2" xfId="0" applyFont="1" applyBorder="1"/>
    <xf numFmtId="0" fontId="7" fillId="0" borderId="7" xfId="0" applyFont="1" applyBorder="1"/>
    <xf numFmtId="0" fontId="7" fillId="0" borderId="18" xfId="0" applyFont="1" applyBorder="1"/>
    <xf numFmtId="0" fontId="7" fillId="0" borderId="3" xfId="0" applyFont="1" applyBorder="1"/>
    <xf numFmtId="0" fontId="7" fillId="0" borderId="4" xfId="0" applyFont="1" applyBorder="1"/>
    <xf numFmtId="0" fontId="6" fillId="0" borderId="3" xfId="0" applyFont="1" applyBorder="1"/>
    <xf numFmtId="0" fontId="6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1" fillId="0" borderId="10" xfId="1" applyFont="1" applyBorder="1" applyAlignment="1" applyProtection="1"/>
    <xf numFmtId="0" fontId="1" fillId="0" borderId="17" xfId="0" applyFont="1" applyBorder="1"/>
    <xf numFmtId="0" fontId="1" fillId="0" borderId="11" xfId="0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Hyperlink" xfId="1" builtinId="8"/>
    <cellStyle name="Normal" xfId="0" builtinId="0"/>
  </cellStyles>
  <dxfs count="20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le4" displayName="Table4" ref="B4:M48" totalsRowShown="0" headerRowDxfId="206" headerRowBorderDxfId="205" tableBorderDxfId="204" totalsRowBorderDxfId="203">
  <autoFilter ref="B4:M48"/>
  <tableColumns count="12">
    <tableColumn id="1" name="Column1" dataDxfId="202"/>
    <tableColumn id="2" name="Column2" dataDxfId="201"/>
    <tableColumn id="3" name="Column3" dataDxfId="200"/>
    <tableColumn id="12" name="Column32" dataDxfId="199"/>
    <tableColumn id="4" name="Column4" dataDxfId="198"/>
    <tableColumn id="5" name="Column5" dataDxfId="197"/>
    <tableColumn id="6" name="Column6" dataDxfId="196"/>
    <tableColumn id="7" name="Column7" dataDxfId="195"/>
    <tableColumn id="8" name="Column8" dataDxfId="194"/>
    <tableColumn id="9" name="Column9" dataDxfId="193"/>
    <tableColumn id="10" name="Column10" dataDxfId="192"/>
    <tableColumn id="11" name="Column11" dataDxfId="191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12" name="Table43478910111213" displayName="Table43478910111213" ref="B4:M48" totalsRowShown="0" headerRowDxfId="62" headerRowBorderDxfId="61" tableBorderDxfId="60" totalsRowBorderDxfId="59">
  <autoFilter ref="B4:M48"/>
  <tableColumns count="12">
    <tableColumn id="1" name="Column1" dataDxfId="58"/>
    <tableColumn id="2" name="Column2" dataDxfId="57"/>
    <tableColumn id="3" name="Column3" dataDxfId="56"/>
    <tableColumn id="12" name="Column32" dataDxfId="55"/>
    <tableColumn id="4" name="Column4" dataDxfId="54"/>
    <tableColumn id="5" name="Column5" dataDxfId="53"/>
    <tableColumn id="6" name="Column6" dataDxfId="52"/>
    <tableColumn id="7" name="Column7" dataDxfId="51"/>
    <tableColumn id="8" name="Column8" dataDxfId="50"/>
    <tableColumn id="9" name="Column9" dataDxfId="49"/>
    <tableColumn id="10" name="Column10" dataDxfId="48"/>
    <tableColumn id="11" name="Column11" dataDxfId="47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13" name="Table4347891011121314" displayName="Table4347891011121314" ref="B4:M48" totalsRowShown="0" headerRowDxfId="46" headerRowBorderDxfId="45" tableBorderDxfId="44" totalsRowBorderDxfId="43">
  <autoFilter ref="B4:M48"/>
  <tableColumns count="12">
    <tableColumn id="1" name="Column1" dataDxfId="42"/>
    <tableColumn id="2" name="Column2" dataDxfId="41"/>
    <tableColumn id="3" name="Column3" dataDxfId="40"/>
    <tableColumn id="12" name="Column32" dataDxfId="39"/>
    <tableColumn id="4" name="Column4" dataDxfId="38"/>
    <tableColumn id="5" name="Column5" dataDxfId="37"/>
    <tableColumn id="6" name="Column6" dataDxfId="36"/>
    <tableColumn id="7" name="Column7" dataDxfId="35"/>
    <tableColumn id="8" name="Column8" dataDxfId="34"/>
    <tableColumn id="9" name="Column9" dataDxfId="33"/>
    <tableColumn id="10" name="Column10" dataDxfId="32"/>
    <tableColumn id="11" name="Column11" dataDxfId="31"/>
  </tableColumns>
  <tableStyleInfo name="TableStyleLight16" showFirstColumn="0" showLastColumn="0" showRowStripes="1" showColumnStripes="0"/>
</table>
</file>

<file path=xl/tables/table12.xml><?xml version="1.0" encoding="utf-8"?>
<table xmlns="http://schemas.openxmlformats.org/spreadsheetml/2006/main" id="14" name="Table434789101112131415" displayName="Table434789101112131415" ref="B4:M49" totalsRowCount="1" headerRowDxfId="30" headerRowBorderDxfId="29" tableBorderDxfId="28" totalsRowBorderDxfId="27">
  <autoFilter ref="B4:M48"/>
  <tableColumns count="12">
    <tableColumn id="1" name="Column1" totalsRowFunction="custom" dataDxfId="26" totalsRowDxfId="11" dataCellStyle="Hyperlink">
      <totalsRowFormula>SUBTOTAL(109,B5:B48)</totalsRowFormula>
    </tableColumn>
    <tableColumn id="2" name="Column2" dataDxfId="25" totalsRowDxfId="10"/>
    <tableColumn id="3" name="Column3" dataDxfId="24" totalsRowDxfId="9"/>
    <tableColumn id="12" name="Column32" dataDxfId="23" totalsRowDxfId="8"/>
    <tableColumn id="4" name="Column4" dataDxfId="22" totalsRowDxfId="7"/>
    <tableColumn id="5" name="Column5" dataDxfId="21" totalsRowDxfId="6"/>
    <tableColumn id="6" name="Column6" dataDxfId="20" totalsRowDxfId="5"/>
    <tableColumn id="7" name="Column7" dataDxfId="19" totalsRowDxfId="4"/>
    <tableColumn id="8" name="Column8" dataDxfId="18" totalsRowDxfId="3"/>
    <tableColumn id="9" name="Column9" dataDxfId="17" totalsRowDxfId="2"/>
    <tableColumn id="10" name="Column10" dataDxfId="16" totalsRowDxfId="1"/>
    <tableColumn id="11" name="Column11" dataDxfId="15" totalsRowDxfId="0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" name="Table13" displayName="Table13" ref="C97:C133" totalsRowCount="1" dataDxfId="14">
  <autoFilter ref="C97:C132"/>
  <tableColumns count="1">
    <tableColumn id="1" name="Outstanding" totalsRowFunction="sum" dataDxfId="13" totalsRowDxfId="12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2" name="Table43" displayName="Table43" ref="B4:M48" totalsRowShown="0" headerRowDxfId="190" headerRowBorderDxfId="189" tableBorderDxfId="188" totalsRowBorderDxfId="187">
  <autoFilter ref="B4:M48"/>
  <tableColumns count="12">
    <tableColumn id="1" name="Column1" dataDxfId="186"/>
    <tableColumn id="2" name="Column2" dataDxfId="185"/>
    <tableColumn id="3" name="Column3" dataDxfId="184"/>
    <tableColumn id="12" name="Column32" dataDxfId="183"/>
    <tableColumn id="4" name="Column4" dataDxfId="182"/>
    <tableColumn id="5" name="Column5" dataDxfId="181"/>
    <tableColumn id="6" name="Column6" dataDxfId="180"/>
    <tableColumn id="7" name="Column7" dataDxfId="179"/>
    <tableColumn id="8" name="Column8" dataDxfId="178"/>
    <tableColumn id="9" name="Column9" dataDxfId="177"/>
    <tableColumn id="10" name="Column10" dataDxfId="176"/>
    <tableColumn id="11" name="Column11" dataDxfId="175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3" name="Table434" displayName="Table434" ref="B4:M48" totalsRowShown="0" headerRowDxfId="174" headerRowBorderDxfId="173" tableBorderDxfId="172" totalsRowBorderDxfId="171">
  <autoFilter ref="B4:M48"/>
  <tableColumns count="12">
    <tableColumn id="1" name="Column1" dataDxfId="170"/>
    <tableColumn id="2" name="Column2" dataDxfId="169"/>
    <tableColumn id="3" name="Column3" dataDxfId="168"/>
    <tableColumn id="12" name="Column32" dataDxfId="167"/>
    <tableColumn id="4" name="Column4" dataDxfId="166"/>
    <tableColumn id="5" name="Column5" dataDxfId="165"/>
    <tableColumn id="6" name="Column6" dataDxfId="164"/>
    <tableColumn id="7" name="Column7" dataDxfId="163"/>
    <tableColumn id="8" name="Column8" dataDxfId="162"/>
    <tableColumn id="9" name="Column9" dataDxfId="161"/>
    <tableColumn id="10" name="Column10" dataDxfId="160"/>
    <tableColumn id="11" name="Column11" dataDxfId="159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6" name="Table4347" displayName="Table4347" ref="B4:M48" totalsRowShown="0" headerRowDxfId="158" headerRowBorderDxfId="157" tableBorderDxfId="156" totalsRowBorderDxfId="155">
  <autoFilter ref="B4:M48"/>
  <tableColumns count="12">
    <tableColumn id="1" name="Column1" dataDxfId="154"/>
    <tableColumn id="2" name="Column2" dataDxfId="153"/>
    <tableColumn id="3" name="Column3" dataDxfId="152"/>
    <tableColumn id="12" name="Column32" dataDxfId="151"/>
    <tableColumn id="4" name="Column4" dataDxfId="150"/>
    <tableColumn id="5" name="Column5" dataDxfId="149"/>
    <tableColumn id="6" name="Column6" dataDxfId="148"/>
    <tableColumn id="7" name="Column7" dataDxfId="147"/>
    <tableColumn id="8" name="Column8" dataDxfId="146"/>
    <tableColumn id="9" name="Column9" dataDxfId="145"/>
    <tableColumn id="10" name="Column10" dataDxfId="144"/>
    <tableColumn id="11" name="Column11" dataDxfId="14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7" name="Table43478" displayName="Table43478" ref="B4:M48" totalsRowShown="0" headerRowDxfId="142" headerRowBorderDxfId="141" tableBorderDxfId="140" totalsRowBorderDxfId="139">
  <autoFilter ref="B4:M48"/>
  <tableColumns count="12">
    <tableColumn id="1" name="Column1" dataDxfId="138"/>
    <tableColumn id="2" name="Column2" dataDxfId="137"/>
    <tableColumn id="3" name="Column3" dataDxfId="136"/>
    <tableColumn id="12" name="Column32" dataDxfId="135"/>
    <tableColumn id="4" name="Column4" dataDxfId="134"/>
    <tableColumn id="5" name="Column5" dataDxfId="133"/>
    <tableColumn id="6" name="Column6" dataDxfId="132"/>
    <tableColumn id="7" name="Column7" dataDxfId="131"/>
    <tableColumn id="8" name="Column8" dataDxfId="130"/>
    <tableColumn id="9" name="Column9" dataDxfId="129"/>
    <tableColumn id="10" name="Column10" dataDxfId="128"/>
    <tableColumn id="11" name="Column11" dataDxfId="127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8" name="Table434789" displayName="Table434789" ref="B4:M48" totalsRowShown="0" headerRowDxfId="126" headerRowBorderDxfId="125" tableBorderDxfId="124" totalsRowBorderDxfId="123">
  <autoFilter ref="B4:M48"/>
  <tableColumns count="12">
    <tableColumn id="1" name="Column1" dataDxfId="122"/>
    <tableColumn id="2" name="Column2" dataDxfId="121"/>
    <tableColumn id="3" name="Column3" dataDxfId="120"/>
    <tableColumn id="12" name="Column32" dataDxfId="119"/>
    <tableColumn id="4" name="Column4" dataDxfId="118"/>
    <tableColumn id="5" name="Column5" dataDxfId="117"/>
    <tableColumn id="6" name="Column6" dataDxfId="116"/>
    <tableColumn id="7" name="Column7" dataDxfId="115"/>
    <tableColumn id="8" name="Column8" dataDxfId="114"/>
    <tableColumn id="9" name="Column9" dataDxfId="113"/>
    <tableColumn id="10" name="Column10" dataDxfId="112"/>
    <tableColumn id="11" name="Column11" dataDxfId="111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9" name="Table43478910" displayName="Table43478910" ref="B4:M48" totalsRowShown="0" headerRowDxfId="110" headerRowBorderDxfId="109" tableBorderDxfId="108" totalsRowBorderDxfId="107">
  <autoFilter ref="B4:M48"/>
  <tableColumns count="12">
    <tableColumn id="1" name="Column1" dataDxfId="106"/>
    <tableColumn id="2" name="Column2" dataDxfId="105"/>
    <tableColumn id="3" name="Column3" dataDxfId="104"/>
    <tableColumn id="12" name="Column32" dataDxfId="103"/>
    <tableColumn id="4" name="Column4" dataDxfId="102"/>
    <tableColumn id="5" name="Column5" dataDxfId="101"/>
    <tableColumn id="6" name="Column6" dataDxfId="100"/>
    <tableColumn id="7" name="Column7" dataDxfId="99"/>
    <tableColumn id="8" name="Column8" dataDxfId="98"/>
    <tableColumn id="9" name="Column9" dataDxfId="97"/>
    <tableColumn id="10" name="Column10" dataDxfId="96"/>
    <tableColumn id="11" name="Column11" dataDxfId="95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10" name="Table4347891011" displayName="Table4347891011" ref="B4:M48" totalsRowShown="0" headerRowDxfId="94" headerRowBorderDxfId="93" tableBorderDxfId="92" totalsRowBorderDxfId="91">
  <autoFilter ref="B4:M48"/>
  <tableColumns count="12">
    <tableColumn id="1" name="Column1" dataDxfId="90"/>
    <tableColumn id="2" name="Column2" dataDxfId="89"/>
    <tableColumn id="3" name="Column3" dataDxfId="88"/>
    <tableColumn id="12" name="Column32" dataDxfId="87"/>
    <tableColumn id="4" name="Column4" dataDxfId="86"/>
    <tableColumn id="5" name="Column5" dataDxfId="85"/>
    <tableColumn id="6" name="Column6" dataDxfId="84"/>
    <tableColumn id="7" name="Column7" dataDxfId="83"/>
    <tableColumn id="8" name="Column8" dataDxfId="82"/>
    <tableColumn id="9" name="Column9" dataDxfId="81"/>
    <tableColumn id="10" name="Column10" dataDxfId="80"/>
    <tableColumn id="11" name="Column11" dataDxfId="79"/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11" name="Table434789101112" displayName="Table434789101112" ref="B4:M48" totalsRowShown="0" headerRowDxfId="78" headerRowBorderDxfId="77" tableBorderDxfId="76" totalsRowBorderDxfId="75">
  <autoFilter ref="B4:M48"/>
  <tableColumns count="12">
    <tableColumn id="1" name="Column1" dataDxfId="74"/>
    <tableColumn id="2" name="Column2" dataDxfId="73"/>
    <tableColumn id="3" name="Column3" dataDxfId="72"/>
    <tableColumn id="12" name="Column32" dataDxfId="71"/>
    <tableColumn id="4" name="Column4" dataDxfId="70"/>
    <tableColumn id="5" name="Column5" dataDxfId="69"/>
    <tableColumn id="6" name="Column6" dataDxfId="68"/>
    <tableColumn id="7" name="Column7" dataDxfId="67"/>
    <tableColumn id="8" name="Column8" dataDxfId="66"/>
    <tableColumn id="9" name="Column9" dataDxfId="65"/>
    <tableColumn id="10" name="Column10" dataDxfId="64"/>
    <tableColumn id="11" name="Column11" dataDxfId="63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42" sqref="I42"/>
    </sheetView>
  </sheetViews>
  <sheetFormatPr defaultRowHeight="12.75" x14ac:dyDescent="0.2"/>
  <cols>
    <col min="1" max="1" width="20.140625" customWidth="1"/>
    <col min="2" max="8" width="10.42578125" customWidth="1"/>
    <col min="9" max="9" width="11.28515625" customWidth="1"/>
    <col min="10" max="11" width="10.42578125" customWidth="1"/>
    <col min="12" max="13" width="11.42578125" customWidth="1"/>
  </cols>
  <sheetData>
    <row r="1" spans="1:13" x14ac:dyDescent="0.2">
      <c r="C1" s="55" t="s">
        <v>69</v>
      </c>
      <c r="D1" s="55"/>
      <c r="E1" s="55"/>
      <c r="F1" s="39"/>
      <c r="G1" s="55" t="s">
        <v>72</v>
      </c>
      <c r="H1" s="55"/>
      <c r="I1" s="55"/>
      <c r="J1" s="39"/>
      <c r="K1" s="36"/>
      <c r="L1" s="36"/>
      <c r="M1" s="36"/>
    </row>
    <row r="3" spans="1:13" ht="62.25" x14ac:dyDescent="0.2">
      <c r="A3" s="2" t="s">
        <v>0</v>
      </c>
      <c r="B3" t="s">
        <v>46</v>
      </c>
      <c r="C3" s="41" t="s">
        <v>70</v>
      </c>
      <c r="D3" s="41" t="s">
        <v>71</v>
      </c>
      <c r="E3" s="41" t="s">
        <v>45</v>
      </c>
      <c r="F3" s="13"/>
      <c r="G3" s="41" t="s">
        <v>73</v>
      </c>
      <c r="H3" s="41" t="s">
        <v>74</v>
      </c>
      <c r="I3" s="41" t="s">
        <v>45</v>
      </c>
      <c r="J3" s="13"/>
      <c r="K3" s="13"/>
      <c r="L3" s="13"/>
      <c r="M3" s="13"/>
    </row>
    <row r="4" spans="1:13" x14ac:dyDescent="0.2">
      <c r="B4" s="21" t="s">
        <v>47</v>
      </c>
      <c r="C4" s="27" t="s">
        <v>48</v>
      </c>
      <c r="D4" s="27" t="s">
        <v>49</v>
      </c>
      <c r="E4" s="27" t="s">
        <v>63</v>
      </c>
      <c r="F4" s="27" t="s">
        <v>50</v>
      </c>
      <c r="G4" s="27" t="s">
        <v>51</v>
      </c>
      <c r="H4" s="27" t="s">
        <v>52</v>
      </c>
      <c r="I4" s="27" t="s">
        <v>53</v>
      </c>
      <c r="J4" s="27" t="s">
        <v>54</v>
      </c>
      <c r="K4" s="27" t="s">
        <v>55</v>
      </c>
      <c r="L4" s="27" t="s">
        <v>56</v>
      </c>
      <c r="M4" s="20" t="s">
        <v>57</v>
      </c>
    </row>
    <row r="5" spans="1:13" x14ac:dyDescent="0.2">
      <c r="A5" t="s">
        <v>64</v>
      </c>
      <c r="B5" s="23">
        <v>1</v>
      </c>
      <c r="C5" s="8">
        <v>51</v>
      </c>
      <c r="D5" s="8">
        <v>5</v>
      </c>
      <c r="E5" s="8"/>
      <c r="F5" s="8"/>
      <c r="G5" s="8">
        <v>35</v>
      </c>
      <c r="H5" s="8">
        <v>20</v>
      </c>
      <c r="I5" s="8"/>
      <c r="J5" s="8"/>
      <c r="K5" s="8"/>
      <c r="L5" s="8"/>
      <c r="M5" s="22"/>
    </row>
    <row r="6" spans="1:13" x14ac:dyDescent="0.2">
      <c r="A6" t="s">
        <v>65</v>
      </c>
      <c r="B6" s="23">
        <v>1</v>
      </c>
      <c r="C6" s="8"/>
      <c r="D6" s="8"/>
      <c r="E6" s="8"/>
      <c r="F6" s="8"/>
      <c r="G6" s="8"/>
      <c r="H6" s="8"/>
      <c r="I6" s="8"/>
      <c r="J6" s="8"/>
      <c r="K6" s="8"/>
      <c r="L6" s="8"/>
      <c r="M6" s="22"/>
    </row>
    <row r="7" spans="1:13" x14ac:dyDescent="0.2">
      <c r="A7" t="s">
        <v>2</v>
      </c>
      <c r="B7" s="23">
        <v>1</v>
      </c>
      <c r="C7" s="8">
        <v>17</v>
      </c>
      <c r="D7" s="8">
        <v>7</v>
      </c>
      <c r="E7" s="8"/>
      <c r="F7" s="8"/>
      <c r="G7" s="8">
        <v>11</v>
      </c>
      <c r="H7" s="8">
        <v>11</v>
      </c>
      <c r="I7" s="8"/>
      <c r="J7" s="8"/>
      <c r="K7" s="8"/>
      <c r="L7" s="8"/>
      <c r="M7" s="22"/>
    </row>
    <row r="8" spans="1:13" x14ac:dyDescent="0.2">
      <c r="A8" t="s">
        <v>3</v>
      </c>
      <c r="B8" s="23">
        <v>1</v>
      </c>
      <c r="C8" s="8">
        <v>12</v>
      </c>
      <c r="D8" s="8">
        <v>7</v>
      </c>
      <c r="E8" s="8"/>
      <c r="F8" s="8"/>
      <c r="G8" s="8">
        <v>9</v>
      </c>
      <c r="H8" s="8">
        <v>8</v>
      </c>
      <c r="I8" s="8"/>
      <c r="J8" s="8"/>
      <c r="K8" s="8"/>
      <c r="L8" s="8"/>
      <c r="M8" s="22"/>
    </row>
    <row r="9" spans="1:13" x14ac:dyDescent="0.2">
      <c r="A9" t="s">
        <v>4</v>
      </c>
      <c r="B9" s="23">
        <v>1</v>
      </c>
      <c r="C9" s="8">
        <v>19</v>
      </c>
      <c r="D9" s="8">
        <v>5</v>
      </c>
      <c r="E9" s="8"/>
      <c r="F9" s="8"/>
      <c r="G9" s="8">
        <v>12</v>
      </c>
      <c r="H9" s="8">
        <v>10</v>
      </c>
      <c r="I9" s="8"/>
      <c r="J9" s="8"/>
      <c r="K9" s="8"/>
      <c r="L9" s="8"/>
      <c r="M9" s="22"/>
    </row>
    <row r="10" spans="1:13" x14ac:dyDescent="0.2">
      <c r="A10" t="s">
        <v>5</v>
      </c>
      <c r="B10" s="23">
        <v>1</v>
      </c>
      <c r="C10" s="8">
        <v>19</v>
      </c>
      <c r="D10" s="8">
        <v>1</v>
      </c>
      <c r="E10" s="8"/>
      <c r="F10" s="8"/>
      <c r="G10" s="8">
        <v>6</v>
      </c>
      <c r="H10" s="8">
        <v>14</v>
      </c>
      <c r="I10" s="8"/>
      <c r="J10" s="8"/>
      <c r="K10" s="8"/>
      <c r="L10" s="8"/>
      <c r="M10" s="22"/>
    </row>
    <row r="11" spans="1:13" x14ac:dyDescent="0.2">
      <c r="A11" t="s">
        <v>6</v>
      </c>
      <c r="B11" s="23">
        <v>1</v>
      </c>
      <c r="C11" s="8">
        <v>22</v>
      </c>
      <c r="D11" s="8">
        <v>1</v>
      </c>
      <c r="E11" s="8"/>
      <c r="F11" s="8"/>
      <c r="G11" s="8">
        <v>10</v>
      </c>
      <c r="H11" s="8">
        <v>9</v>
      </c>
      <c r="I11" s="8"/>
      <c r="J11" s="8"/>
      <c r="K11" s="8"/>
      <c r="L11" s="8"/>
      <c r="M11" s="22"/>
    </row>
    <row r="12" spans="1:13" x14ac:dyDescent="0.2">
      <c r="A12" t="s">
        <v>7</v>
      </c>
      <c r="B12" s="23">
        <v>1</v>
      </c>
      <c r="C12" s="8">
        <v>13</v>
      </c>
      <c r="D12" s="8">
        <v>1</v>
      </c>
      <c r="E12" s="8"/>
      <c r="F12" s="8"/>
      <c r="G12" s="8">
        <v>10</v>
      </c>
      <c r="H12" s="8">
        <v>4</v>
      </c>
      <c r="I12" s="8"/>
      <c r="J12" s="8"/>
      <c r="K12" s="8"/>
      <c r="L12" s="8"/>
      <c r="M12" s="22"/>
    </row>
    <row r="13" spans="1:13" x14ac:dyDescent="0.2">
      <c r="A13" t="s">
        <v>8</v>
      </c>
      <c r="B13" s="23">
        <v>1</v>
      </c>
      <c r="C13" s="8">
        <v>13</v>
      </c>
      <c r="D13" s="8"/>
      <c r="E13" s="8"/>
      <c r="F13" s="8"/>
      <c r="G13" s="8">
        <v>5</v>
      </c>
      <c r="H13" s="8">
        <v>6</v>
      </c>
      <c r="I13" s="8"/>
      <c r="J13" s="8"/>
      <c r="K13" s="8"/>
      <c r="L13" s="8"/>
      <c r="M13" s="22"/>
    </row>
    <row r="14" spans="1:13" x14ac:dyDescent="0.2">
      <c r="A14" t="s">
        <v>9</v>
      </c>
      <c r="B14" s="23">
        <v>1</v>
      </c>
      <c r="C14" s="8">
        <v>14</v>
      </c>
      <c r="D14" s="8">
        <v>1</v>
      </c>
      <c r="E14" s="8"/>
      <c r="F14" s="8"/>
      <c r="G14" s="8">
        <v>5</v>
      </c>
      <c r="H14" s="8">
        <v>10</v>
      </c>
      <c r="I14" s="8"/>
      <c r="J14" s="8"/>
      <c r="K14" s="8"/>
      <c r="L14" s="8"/>
      <c r="M14" s="22"/>
    </row>
    <row r="15" spans="1:13" x14ac:dyDescent="0.2">
      <c r="A15" t="s">
        <v>10</v>
      </c>
      <c r="B15" s="23">
        <v>1</v>
      </c>
      <c r="C15" s="8">
        <v>50</v>
      </c>
      <c r="D15" s="8">
        <v>5</v>
      </c>
      <c r="E15" s="8"/>
      <c r="F15" s="8"/>
      <c r="G15" s="8">
        <v>35</v>
      </c>
      <c r="H15" s="8">
        <v>16</v>
      </c>
      <c r="I15" s="8"/>
      <c r="J15" s="8"/>
      <c r="K15" s="8"/>
      <c r="L15" s="8"/>
      <c r="M15" s="22"/>
    </row>
    <row r="16" spans="1:13" x14ac:dyDescent="0.2">
      <c r="A16" t="s">
        <v>11</v>
      </c>
      <c r="B16" s="23">
        <v>1</v>
      </c>
      <c r="C16" s="8">
        <v>16</v>
      </c>
      <c r="D16" s="8">
        <v>2</v>
      </c>
      <c r="E16" s="8"/>
      <c r="F16" s="8"/>
      <c r="G16" s="8">
        <v>10</v>
      </c>
      <c r="H16" s="8">
        <v>7</v>
      </c>
      <c r="I16" s="8"/>
      <c r="J16" s="8"/>
      <c r="K16" s="8"/>
      <c r="L16" s="8"/>
      <c r="M16" s="22"/>
    </row>
    <row r="17" spans="1:13" x14ac:dyDescent="0.2">
      <c r="A17" t="s">
        <v>12</v>
      </c>
      <c r="B17" s="23">
        <v>1</v>
      </c>
      <c r="C17" s="8">
        <v>8</v>
      </c>
      <c r="D17" s="8">
        <v>6</v>
      </c>
      <c r="E17" s="8"/>
      <c r="F17" s="8"/>
      <c r="G17" s="8">
        <v>6</v>
      </c>
      <c r="H17" s="8">
        <v>5</v>
      </c>
      <c r="I17" s="8"/>
      <c r="J17" s="8"/>
      <c r="K17" s="8"/>
      <c r="L17" s="8"/>
      <c r="M17" s="22"/>
    </row>
    <row r="18" spans="1:13" x14ac:dyDescent="0.2">
      <c r="A18" t="s">
        <v>66</v>
      </c>
      <c r="B18" s="23">
        <v>1</v>
      </c>
      <c r="C18" s="8">
        <v>19</v>
      </c>
      <c r="D18" s="8">
        <v>3</v>
      </c>
      <c r="E18" s="8"/>
      <c r="F18" s="8"/>
      <c r="G18" s="8">
        <v>10</v>
      </c>
      <c r="H18" s="8">
        <v>11</v>
      </c>
      <c r="I18" s="8"/>
      <c r="J18" s="8"/>
      <c r="K18" s="8"/>
      <c r="L18" s="8"/>
      <c r="M18" s="22"/>
    </row>
    <row r="19" spans="1:13" x14ac:dyDescent="0.2">
      <c r="A19" t="s">
        <v>67</v>
      </c>
      <c r="B19" s="23">
        <v>1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22"/>
    </row>
    <row r="20" spans="1:13" x14ac:dyDescent="0.2">
      <c r="A20" t="s">
        <v>14</v>
      </c>
      <c r="B20" s="23">
        <v>1</v>
      </c>
      <c r="C20" s="8">
        <v>10</v>
      </c>
      <c r="D20" s="8">
        <v>0</v>
      </c>
      <c r="E20" s="8"/>
      <c r="F20" s="8"/>
      <c r="G20" s="8">
        <v>4</v>
      </c>
      <c r="H20" s="8">
        <v>4</v>
      </c>
      <c r="I20" s="8">
        <v>0</v>
      </c>
      <c r="J20" s="8"/>
      <c r="K20" s="8"/>
      <c r="L20" s="8"/>
      <c r="M20" s="22"/>
    </row>
    <row r="21" spans="1:13" x14ac:dyDescent="0.2">
      <c r="A21" t="s">
        <v>15</v>
      </c>
      <c r="B21" s="23">
        <v>1</v>
      </c>
      <c r="C21" s="8">
        <v>23</v>
      </c>
      <c r="D21" s="8">
        <v>6</v>
      </c>
      <c r="E21" s="8"/>
      <c r="F21" s="8"/>
      <c r="G21" s="8">
        <v>13</v>
      </c>
      <c r="H21" s="8">
        <v>13</v>
      </c>
      <c r="I21" s="8"/>
      <c r="J21" s="8"/>
      <c r="K21" s="8"/>
      <c r="L21" s="8"/>
      <c r="M21" s="22"/>
    </row>
    <row r="22" spans="1:13" x14ac:dyDescent="0.2">
      <c r="A22" t="s">
        <v>16</v>
      </c>
      <c r="B22" s="23">
        <v>1</v>
      </c>
      <c r="C22" s="8">
        <v>181</v>
      </c>
      <c r="D22" s="8">
        <v>19</v>
      </c>
      <c r="E22" s="8"/>
      <c r="F22" s="8"/>
      <c r="G22" s="8">
        <v>108</v>
      </c>
      <c r="H22" s="8">
        <v>74</v>
      </c>
      <c r="I22" s="8"/>
      <c r="J22" s="8"/>
      <c r="K22" s="8"/>
      <c r="L22" s="8"/>
      <c r="M22" s="22"/>
    </row>
    <row r="23" spans="1:13" x14ac:dyDescent="0.2">
      <c r="A23" t="s">
        <v>17</v>
      </c>
      <c r="B23" s="23">
        <v>1</v>
      </c>
      <c r="C23" s="8">
        <v>25</v>
      </c>
      <c r="D23" s="8">
        <v>3</v>
      </c>
      <c r="E23" s="8"/>
      <c r="F23" s="8"/>
      <c r="G23" s="8">
        <v>12</v>
      </c>
      <c r="H23" s="8">
        <v>16</v>
      </c>
      <c r="I23" s="8"/>
      <c r="J23" s="8"/>
      <c r="K23" s="8"/>
      <c r="L23" s="8"/>
      <c r="M23" s="22"/>
    </row>
    <row r="24" spans="1:13" x14ac:dyDescent="0.2">
      <c r="A24" t="s">
        <v>18</v>
      </c>
      <c r="B24" s="23">
        <v>1</v>
      </c>
      <c r="C24" s="8">
        <v>6</v>
      </c>
      <c r="D24" s="8">
        <v>2</v>
      </c>
      <c r="E24" s="8"/>
      <c r="F24" s="8"/>
      <c r="G24" s="8">
        <v>3</v>
      </c>
      <c r="H24" s="8">
        <v>3</v>
      </c>
      <c r="I24" s="8"/>
      <c r="J24" s="8"/>
      <c r="K24" s="8"/>
      <c r="L24" s="8"/>
      <c r="M24" s="22"/>
    </row>
    <row r="25" spans="1:13" x14ac:dyDescent="0.2">
      <c r="A25" t="s">
        <v>19</v>
      </c>
      <c r="B25" s="23">
        <v>1</v>
      </c>
      <c r="C25" s="8">
        <v>21</v>
      </c>
      <c r="D25" s="8">
        <v>5</v>
      </c>
      <c r="E25" s="8"/>
      <c r="F25" s="8"/>
      <c r="G25" s="8">
        <v>11</v>
      </c>
      <c r="H25" s="8">
        <v>9</v>
      </c>
      <c r="I25" s="8"/>
      <c r="J25" s="8"/>
      <c r="K25" s="8"/>
      <c r="L25" s="8"/>
      <c r="M25" s="22"/>
    </row>
    <row r="26" spans="1:13" x14ac:dyDescent="0.2">
      <c r="A26" t="s">
        <v>20</v>
      </c>
      <c r="B26" s="23">
        <v>1</v>
      </c>
      <c r="C26" s="8">
        <v>15</v>
      </c>
      <c r="D26" s="8">
        <v>3</v>
      </c>
      <c r="E26" s="8"/>
      <c r="F26" s="8"/>
      <c r="G26" s="8">
        <v>10</v>
      </c>
      <c r="H26" s="8">
        <v>4</v>
      </c>
      <c r="I26" s="8"/>
      <c r="J26" s="8"/>
      <c r="K26" s="8"/>
      <c r="L26" s="8"/>
      <c r="M26" s="22"/>
    </row>
    <row r="27" spans="1:13" x14ac:dyDescent="0.2">
      <c r="A27" t="s">
        <v>21</v>
      </c>
      <c r="B27" s="23">
        <v>1</v>
      </c>
      <c r="C27" s="8">
        <v>30</v>
      </c>
      <c r="D27" s="8">
        <v>6</v>
      </c>
      <c r="E27" s="8"/>
      <c r="F27" s="8"/>
      <c r="G27" s="8">
        <v>15</v>
      </c>
      <c r="H27" s="8">
        <v>19</v>
      </c>
      <c r="I27" s="8"/>
      <c r="J27" s="8"/>
      <c r="K27" s="8"/>
      <c r="L27" s="8"/>
      <c r="M27" s="22"/>
    </row>
    <row r="28" spans="1:13" x14ac:dyDescent="0.2">
      <c r="A28" t="s">
        <v>22</v>
      </c>
      <c r="B28" s="23">
        <v>1</v>
      </c>
      <c r="C28" s="8">
        <v>63</v>
      </c>
      <c r="D28" s="8">
        <v>19</v>
      </c>
      <c r="E28" s="8"/>
      <c r="F28" s="8"/>
      <c r="G28" s="8">
        <v>41</v>
      </c>
      <c r="H28" s="8">
        <v>33</v>
      </c>
      <c r="I28" s="8"/>
      <c r="J28" s="8"/>
      <c r="K28" s="8"/>
      <c r="L28" s="8"/>
      <c r="M28" s="22"/>
    </row>
    <row r="29" spans="1:13" x14ac:dyDescent="0.2">
      <c r="A29" t="s">
        <v>23</v>
      </c>
      <c r="B29" s="23">
        <v>1</v>
      </c>
      <c r="C29" s="8">
        <v>16</v>
      </c>
      <c r="D29" s="8">
        <v>6</v>
      </c>
      <c r="E29" s="8"/>
      <c r="F29" s="8"/>
      <c r="G29" s="8">
        <v>7</v>
      </c>
      <c r="H29" s="8">
        <v>12</v>
      </c>
      <c r="I29" s="8"/>
      <c r="J29" s="8"/>
      <c r="K29" s="8"/>
      <c r="L29" s="8"/>
      <c r="M29" s="22"/>
    </row>
    <row r="30" spans="1:13" x14ac:dyDescent="0.2">
      <c r="A30" t="s">
        <v>24</v>
      </c>
      <c r="B30" s="23">
        <v>1</v>
      </c>
      <c r="C30" s="8">
        <v>14</v>
      </c>
      <c r="D30" s="8">
        <v>3</v>
      </c>
      <c r="E30" s="8"/>
      <c r="F30" s="8"/>
      <c r="G30" s="8">
        <v>9</v>
      </c>
      <c r="H30" s="8">
        <v>3</v>
      </c>
      <c r="I30" s="8"/>
      <c r="J30" s="8"/>
      <c r="K30" s="8"/>
      <c r="L30" s="8"/>
      <c r="M30" s="22"/>
    </row>
    <row r="31" spans="1:13" x14ac:dyDescent="0.2">
      <c r="A31" t="s">
        <v>25</v>
      </c>
      <c r="B31" s="23">
        <v>1</v>
      </c>
      <c r="C31" s="8">
        <v>39</v>
      </c>
      <c r="D31" s="8"/>
      <c r="E31" s="8"/>
      <c r="F31" s="8"/>
      <c r="G31" s="8">
        <v>23</v>
      </c>
      <c r="H31" s="8">
        <v>12</v>
      </c>
      <c r="I31" s="8"/>
      <c r="J31" s="8"/>
      <c r="K31" s="8"/>
      <c r="L31" s="8"/>
      <c r="M31" s="22"/>
    </row>
    <row r="32" spans="1:13" x14ac:dyDescent="0.2">
      <c r="A32" t="s">
        <v>26</v>
      </c>
      <c r="B32" s="23">
        <v>1</v>
      </c>
      <c r="C32" s="8">
        <v>117</v>
      </c>
      <c r="D32" s="8">
        <v>20</v>
      </c>
      <c r="E32" s="8"/>
      <c r="F32" s="8"/>
      <c r="G32" s="8">
        <v>70</v>
      </c>
      <c r="H32" s="8">
        <v>47</v>
      </c>
      <c r="I32" s="8"/>
      <c r="J32" s="8"/>
      <c r="K32" s="8"/>
      <c r="L32" s="8"/>
      <c r="M32" s="22"/>
    </row>
    <row r="33" spans="1:13" x14ac:dyDescent="0.2">
      <c r="A33" t="s">
        <v>27</v>
      </c>
      <c r="B33" s="23">
        <v>1</v>
      </c>
      <c r="C33" s="8">
        <v>10</v>
      </c>
      <c r="D33" s="8">
        <v>0</v>
      </c>
      <c r="E33" s="8"/>
      <c r="F33" s="8"/>
      <c r="G33" s="8">
        <v>3</v>
      </c>
      <c r="H33" s="8">
        <v>6</v>
      </c>
      <c r="I33" s="8"/>
      <c r="J33" s="8"/>
      <c r="K33" s="8"/>
      <c r="L33" s="8"/>
      <c r="M33" s="22"/>
    </row>
    <row r="34" spans="1:13" x14ac:dyDescent="0.2">
      <c r="A34" s="26" t="s">
        <v>59</v>
      </c>
      <c r="B34" s="23">
        <v>1</v>
      </c>
      <c r="C34" s="8">
        <v>63</v>
      </c>
      <c r="D34" s="8">
        <v>15</v>
      </c>
      <c r="E34" s="8"/>
      <c r="F34" s="8"/>
      <c r="G34" s="8">
        <v>40</v>
      </c>
      <c r="H34" s="8">
        <v>33</v>
      </c>
      <c r="I34" s="8"/>
      <c r="J34" s="8"/>
      <c r="K34" s="8"/>
      <c r="L34" s="8"/>
      <c r="M34" s="22"/>
    </row>
    <row r="35" spans="1:13" x14ac:dyDescent="0.2">
      <c r="A35" t="s">
        <v>29</v>
      </c>
      <c r="B35" s="23">
        <v>1</v>
      </c>
      <c r="C35" s="8">
        <v>46</v>
      </c>
      <c r="D35" s="8">
        <v>5</v>
      </c>
      <c r="E35" s="8"/>
      <c r="F35" s="8"/>
      <c r="G35" s="8">
        <v>31</v>
      </c>
      <c r="H35" s="8">
        <v>19</v>
      </c>
      <c r="I35" s="8"/>
      <c r="J35" s="8"/>
      <c r="K35" s="8"/>
      <c r="L35" s="8"/>
      <c r="M35" s="22"/>
    </row>
    <row r="36" spans="1:13" x14ac:dyDescent="0.2">
      <c r="A36" t="s">
        <v>30</v>
      </c>
      <c r="B36" s="23">
        <v>1</v>
      </c>
      <c r="C36" s="8">
        <v>62</v>
      </c>
      <c r="D36" s="8">
        <v>2</v>
      </c>
      <c r="E36" s="8"/>
      <c r="F36" s="8"/>
      <c r="G36" s="8">
        <v>34</v>
      </c>
      <c r="H36" s="8">
        <v>28</v>
      </c>
      <c r="I36" s="8"/>
      <c r="J36" s="8"/>
      <c r="K36" s="8"/>
      <c r="L36" s="8"/>
      <c r="M36" s="22"/>
    </row>
    <row r="37" spans="1:13" x14ac:dyDescent="0.2">
      <c r="A37" t="s">
        <v>31</v>
      </c>
      <c r="B37" s="23">
        <v>1</v>
      </c>
      <c r="C37" s="8">
        <v>83</v>
      </c>
      <c r="D37" s="8">
        <v>6</v>
      </c>
      <c r="E37" s="8"/>
      <c r="F37" s="8"/>
      <c r="G37" s="8">
        <v>49</v>
      </c>
      <c r="H37" s="8">
        <v>31</v>
      </c>
      <c r="I37" s="8"/>
      <c r="J37" s="8"/>
      <c r="K37" s="8"/>
      <c r="L37" s="8"/>
      <c r="M37" s="22"/>
    </row>
    <row r="38" spans="1:13" x14ac:dyDescent="0.2">
      <c r="A38" t="s">
        <v>32</v>
      </c>
      <c r="B38" s="23">
        <v>1</v>
      </c>
      <c r="C38" s="8">
        <v>47</v>
      </c>
      <c r="D38" s="8">
        <v>4</v>
      </c>
      <c r="E38" s="8"/>
      <c r="F38" s="8"/>
      <c r="G38" s="8">
        <v>21</v>
      </c>
      <c r="H38" s="8">
        <v>26</v>
      </c>
      <c r="I38" s="8"/>
      <c r="J38" s="8"/>
      <c r="K38" s="8"/>
      <c r="L38" s="8"/>
      <c r="M38" s="22"/>
    </row>
    <row r="39" spans="1:13" x14ac:dyDescent="0.2">
      <c r="A39" t="s">
        <v>33</v>
      </c>
      <c r="B39" s="23">
        <v>1</v>
      </c>
      <c r="C39" s="8">
        <v>47</v>
      </c>
      <c r="D39" s="8">
        <v>2</v>
      </c>
      <c r="E39" s="8"/>
      <c r="F39" s="8"/>
      <c r="G39" s="8">
        <v>23</v>
      </c>
      <c r="H39" s="8">
        <v>23</v>
      </c>
      <c r="I39" s="8"/>
      <c r="J39" s="8"/>
      <c r="K39" s="8"/>
      <c r="L39" s="8"/>
      <c r="M39" s="22"/>
    </row>
    <row r="40" spans="1:13" x14ac:dyDescent="0.2">
      <c r="A40" t="s">
        <v>34</v>
      </c>
      <c r="B40" s="23">
        <v>1</v>
      </c>
      <c r="C40" s="8">
        <v>43</v>
      </c>
      <c r="D40" s="8">
        <v>4</v>
      </c>
      <c r="E40" s="8"/>
      <c r="F40" s="8"/>
      <c r="G40" s="8">
        <v>20</v>
      </c>
      <c r="H40" s="8">
        <v>16</v>
      </c>
      <c r="I40" s="8"/>
      <c r="J40" s="8"/>
      <c r="K40" s="8"/>
      <c r="L40" s="8"/>
      <c r="M40" s="22"/>
    </row>
    <row r="41" spans="1:13" x14ac:dyDescent="0.2">
      <c r="A41" t="s">
        <v>35</v>
      </c>
      <c r="B41" s="23">
        <v>1</v>
      </c>
      <c r="C41" s="8">
        <v>83</v>
      </c>
      <c r="D41" s="8">
        <v>16</v>
      </c>
      <c r="E41" s="8"/>
      <c r="F41" s="8"/>
      <c r="G41" s="8">
        <v>52</v>
      </c>
      <c r="H41" s="8">
        <v>33</v>
      </c>
      <c r="I41" s="8">
        <v>0</v>
      </c>
      <c r="J41" s="8"/>
      <c r="K41" s="8"/>
      <c r="L41" s="8"/>
      <c r="M41" s="22"/>
    </row>
    <row r="42" spans="1:13" x14ac:dyDescent="0.2">
      <c r="A42" s="40" t="s">
        <v>68</v>
      </c>
      <c r="B42" s="23">
        <v>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22"/>
    </row>
    <row r="43" spans="1:13" x14ac:dyDescent="0.2">
      <c r="A43" t="s">
        <v>36</v>
      </c>
      <c r="B43" s="23">
        <v>1</v>
      </c>
      <c r="C43" s="8">
        <v>41</v>
      </c>
      <c r="D43" s="8">
        <v>8</v>
      </c>
      <c r="E43" s="8"/>
      <c r="F43" s="8"/>
      <c r="G43" s="8">
        <v>16</v>
      </c>
      <c r="H43" s="8">
        <v>25</v>
      </c>
      <c r="I43" s="8"/>
      <c r="J43" s="8"/>
      <c r="K43" s="8"/>
      <c r="L43" s="8"/>
      <c r="M43" s="22"/>
    </row>
    <row r="44" spans="1:13" x14ac:dyDescent="0.2">
      <c r="A44" t="s">
        <v>37</v>
      </c>
      <c r="B44" s="23">
        <v>1</v>
      </c>
      <c r="C44" s="8">
        <v>53</v>
      </c>
      <c r="D44" s="8">
        <v>3</v>
      </c>
      <c r="E44" s="8"/>
      <c r="F44" s="8"/>
      <c r="G44" s="8">
        <v>29</v>
      </c>
      <c r="H44" s="8">
        <v>20</v>
      </c>
      <c r="I44" s="8"/>
      <c r="J44" s="8"/>
      <c r="K44" s="8"/>
      <c r="L44" s="8"/>
      <c r="M44" s="22"/>
    </row>
    <row r="45" spans="1:13" x14ac:dyDescent="0.2">
      <c r="A45" t="s">
        <v>38</v>
      </c>
      <c r="B45" s="23">
        <v>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22"/>
    </row>
    <row r="46" spans="1:13" x14ac:dyDescent="0.2">
      <c r="A46" t="s">
        <v>39</v>
      </c>
      <c r="B46" s="23">
        <v>1</v>
      </c>
      <c r="C46" s="8">
        <v>5</v>
      </c>
      <c r="D46" s="8"/>
      <c r="E46" s="8"/>
      <c r="F46" s="8"/>
      <c r="G46" s="8">
        <v>1</v>
      </c>
      <c r="H46" s="8">
        <v>4</v>
      </c>
      <c r="I46" s="8"/>
      <c r="J46" s="8"/>
      <c r="K46" s="8"/>
      <c r="L46" s="8"/>
      <c r="M46" s="22"/>
    </row>
    <row r="47" spans="1:13" x14ac:dyDescent="0.2">
      <c r="A47" s="26" t="s">
        <v>58</v>
      </c>
      <c r="B47" s="23">
        <v>1</v>
      </c>
      <c r="C47" s="8">
        <v>44</v>
      </c>
      <c r="D47" s="8">
        <v>7</v>
      </c>
      <c r="E47" s="8"/>
      <c r="F47" s="8"/>
      <c r="G47" s="8">
        <v>27</v>
      </c>
      <c r="H47" s="8">
        <v>19</v>
      </c>
      <c r="I47" s="8"/>
      <c r="J47" s="8"/>
      <c r="K47" s="8"/>
      <c r="L47" s="8"/>
      <c r="M47" s="22"/>
    </row>
    <row r="48" spans="1:13" x14ac:dyDescent="0.2">
      <c r="B48" s="1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19"/>
    </row>
    <row r="49" spans="1:13" s="1" customFormat="1" x14ac:dyDescent="0.2">
      <c r="A49" s="1" t="s">
        <v>40</v>
      </c>
      <c r="B49" s="11">
        <f>SUBTOTAL(109,B5:B48)</f>
        <v>43</v>
      </c>
      <c r="C49" s="9">
        <f>SUBTOTAL(109,C5:C48)</f>
        <v>1460</v>
      </c>
      <c r="D49" s="9">
        <f>SUM(D5:D47)</f>
        <v>208</v>
      </c>
      <c r="E49" s="9">
        <f>SUM(E5:E47)</f>
        <v>0</v>
      </c>
      <c r="F49" s="9"/>
      <c r="G49" s="9">
        <f>SUM(G5:G47)</f>
        <v>836</v>
      </c>
      <c r="H49" s="9">
        <f>SUBTOTAL(109,Table4[Column6])</f>
        <v>663</v>
      </c>
      <c r="I49" s="9">
        <f>SUM(I5:I47)</f>
        <v>0</v>
      </c>
      <c r="J49" s="9"/>
      <c r="K49" s="9"/>
      <c r="L49" s="9"/>
      <c r="M49" s="9"/>
    </row>
  </sheetData>
  <mergeCells count="2">
    <mergeCell ref="C1:E1"/>
    <mergeCell ref="G1:I1"/>
  </mergeCells>
  <phoneticPr fontId="3" type="noConversion"/>
  <hyperlinks>
    <hyperlink ref="B49" location="Sheet1!B50" display="Sheet1!B50"/>
  </hyperlinks>
  <pageMargins left="0.75" right="0.75" top="1" bottom="1" header="0.5" footer="0.5"/>
  <pageSetup orientation="landscape" r:id="rId1"/>
  <headerFooter alignWithMargins="0">
    <oddHeader>&amp;CPRELIMINARY ELECTION RESULTS</oddHead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pane xSplit="1" ySplit="3" topLeftCell="D18" activePane="bottomRight" state="frozen"/>
      <selection pane="topRight" activeCell="B1" sqref="B1"/>
      <selection pane="bottomLeft" activeCell="A4" sqref="A4"/>
      <selection pane="bottomRight" activeCell="L41" sqref="L41"/>
    </sheetView>
  </sheetViews>
  <sheetFormatPr defaultRowHeight="12.75" x14ac:dyDescent="0.2"/>
  <cols>
    <col min="1" max="1" width="20.140625" customWidth="1"/>
    <col min="2" max="8" width="10.42578125" customWidth="1"/>
    <col min="9" max="9" width="11.28515625" customWidth="1"/>
    <col min="10" max="11" width="10.42578125" customWidth="1"/>
    <col min="12" max="13" width="11.42578125" customWidth="1"/>
  </cols>
  <sheetData>
    <row r="1" spans="1:13" x14ac:dyDescent="0.2">
      <c r="C1" s="55" t="s">
        <v>125</v>
      </c>
      <c r="D1" s="55"/>
      <c r="E1" s="39"/>
      <c r="F1" s="55" t="s">
        <v>129</v>
      </c>
      <c r="G1" s="55"/>
      <c r="H1" s="55"/>
      <c r="I1" s="39"/>
      <c r="J1" s="55" t="s">
        <v>130</v>
      </c>
      <c r="K1" s="55"/>
      <c r="L1" s="39"/>
      <c r="M1" s="39"/>
    </row>
    <row r="3" spans="1:13" ht="54" x14ac:dyDescent="0.2">
      <c r="A3" s="2" t="s">
        <v>0</v>
      </c>
      <c r="B3" t="s">
        <v>46</v>
      </c>
      <c r="C3" s="41" t="s">
        <v>126</v>
      </c>
      <c r="D3" s="41" t="s">
        <v>45</v>
      </c>
      <c r="E3" s="41"/>
      <c r="F3" s="41" t="s">
        <v>127</v>
      </c>
      <c r="G3" s="41" t="s">
        <v>128</v>
      </c>
      <c r="H3" s="41" t="s">
        <v>45</v>
      </c>
      <c r="I3" s="41"/>
      <c r="J3" s="41" t="s">
        <v>131</v>
      </c>
      <c r="K3" s="41" t="s">
        <v>45</v>
      </c>
      <c r="L3" s="13"/>
      <c r="M3" s="13"/>
    </row>
    <row r="4" spans="1:13" x14ac:dyDescent="0.2">
      <c r="B4" s="21" t="s">
        <v>47</v>
      </c>
      <c r="C4" s="27" t="s">
        <v>48</v>
      </c>
      <c r="D4" s="27" t="s">
        <v>49</v>
      </c>
      <c r="E4" s="27" t="s">
        <v>63</v>
      </c>
      <c r="F4" s="27" t="s">
        <v>50</v>
      </c>
      <c r="G4" s="27" t="s">
        <v>51</v>
      </c>
      <c r="H4" s="27" t="s">
        <v>52</v>
      </c>
      <c r="I4" s="27" t="s">
        <v>53</v>
      </c>
      <c r="J4" s="27" t="s">
        <v>54</v>
      </c>
      <c r="K4" s="27" t="s">
        <v>55</v>
      </c>
      <c r="L4" s="27" t="s">
        <v>56</v>
      </c>
      <c r="M4" s="20" t="s">
        <v>57</v>
      </c>
    </row>
    <row r="5" spans="1:13" x14ac:dyDescent="0.2">
      <c r="A5" t="s">
        <v>64</v>
      </c>
      <c r="B5" s="23">
        <v>1</v>
      </c>
      <c r="C5" s="8">
        <v>56</v>
      </c>
      <c r="D5" s="8"/>
      <c r="E5" s="8"/>
      <c r="F5" s="8"/>
      <c r="G5" s="8"/>
      <c r="H5" s="8"/>
      <c r="I5" s="8"/>
      <c r="J5" s="8">
        <v>55</v>
      </c>
      <c r="K5" s="8"/>
      <c r="L5" s="8"/>
      <c r="M5" s="22"/>
    </row>
    <row r="6" spans="1:13" x14ac:dyDescent="0.2">
      <c r="A6" t="s">
        <v>65</v>
      </c>
      <c r="B6" s="23">
        <v>1</v>
      </c>
      <c r="C6" s="8"/>
      <c r="D6" s="8"/>
      <c r="E6" s="8"/>
      <c r="F6" s="8"/>
      <c r="G6" s="8"/>
      <c r="H6" s="8"/>
      <c r="I6" s="8"/>
      <c r="J6" s="8"/>
      <c r="K6" s="8"/>
      <c r="L6" s="8"/>
      <c r="M6" s="22"/>
    </row>
    <row r="7" spans="1:13" x14ac:dyDescent="0.2">
      <c r="A7" t="s">
        <v>2</v>
      </c>
      <c r="B7" s="23">
        <v>1</v>
      </c>
      <c r="C7" s="8">
        <v>28</v>
      </c>
      <c r="D7" s="8"/>
      <c r="E7" s="8"/>
      <c r="F7" s="8"/>
      <c r="G7" s="8"/>
      <c r="H7" s="8"/>
      <c r="I7" s="8"/>
      <c r="J7" s="8">
        <v>27</v>
      </c>
      <c r="K7" s="8"/>
      <c r="L7" s="8"/>
      <c r="M7" s="22"/>
    </row>
    <row r="8" spans="1:13" x14ac:dyDescent="0.2">
      <c r="A8" t="s">
        <v>3</v>
      </c>
      <c r="B8" s="23">
        <v>1</v>
      </c>
      <c r="C8" s="8">
        <v>20</v>
      </c>
      <c r="D8" s="8"/>
      <c r="E8" s="8"/>
      <c r="F8" s="8"/>
      <c r="G8" s="8"/>
      <c r="H8" s="8"/>
      <c r="I8" s="8"/>
      <c r="J8" s="8">
        <v>21</v>
      </c>
      <c r="K8" s="8"/>
      <c r="L8" s="8"/>
      <c r="M8" s="22"/>
    </row>
    <row r="9" spans="1:13" x14ac:dyDescent="0.2">
      <c r="A9" t="s">
        <v>4</v>
      </c>
      <c r="B9" s="23">
        <v>1</v>
      </c>
      <c r="C9" s="8">
        <v>31</v>
      </c>
      <c r="D9" s="8"/>
      <c r="E9" s="8"/>
      <c r="F9" s="8"/>
      <c r="G9" s="8"/>
      <c r="H9" s="8"/>
      <c r="I9" s="8"/>
      <c r="J9" s="8">
        <v>30</v>
      </c>
      <c r="K9" s="8"/>
      <c r="L9" s="8"/>
      <c r="M9" s="22"/>
    </row>
    <row r="10" spans="1:13" x14ac:dyDescent="0.2">
      <c r="A10" t="s">
        <v>5</v>
      </c>
      <c r="B10" s="23">
        <v>1</v>
      </c>
      <c r="C10" s="8">
        <v>15</v>
      </c>
      <c r="D10" s="8"/>
      <c r="E10" s="8"/>
      <c r="F10" s="8"/>
      <c r="G10" s="8"/>
      <c r="H10" s="8"/>
      <c r="I10" s="8"/>
      <c r="J10" s="8">
        <v>14</v>
      </c>
      <c r="K10" s="8"/>
      <c r="L10" s="8"/>
      <c r="M10" s="22"/>
    </row>
    <row r="11" spans="1:13" x14ac:dyDescent="0.2">
      <c r="A11" t="s">
        <v>6</v>
      </c>
      <c r="B11" s="23">
        <v>1</v>
      </c>
      <c r="C11" s="8">
        <v>17</v>
      </c>
      <c r="D11" s="8"/>
      <c r="E11" s="8"/>
      <c r="F11" s="8"/>
      <c r="G11" s="8"/>
      <c r="H11" s="8"/>
      <c r="I11" s="8"/>
      <c r="J11" s="8">
        <v>16</v>
      </c>
      <c r="K11" s="8"/>
      <c r="L11" s="8"/>
      <c r="M11" s="22"/>
    </row>
    <row r="12" spans="1:13" x14ac:dyDescent="0.2">
      <c r="A12" t="s">
        <v>7</v>
      </c>
      <c r="B12" s="23">
        <v>1</v>
      </c>
      <c r="C12" s="8">
        <v>25</v>
      </c>
      <c r="D12" s="8"/>
      <c r="E12" s="8"/>
      <c r="F12" s="8"/>
      <c r="G12" s="8"/>
      <c r="H12" s="8"/>
      <c r="I12" s="8"/>
      <c r="J12" s="8">
        <v>24</v>
      </c>
      <c r="K12" s="8"/>
      <c r="L12" s="8"/>
      <c r="M12" s="22"/>
    </row>
    <row r="13" spans="1:13" x14ac:dyDescent="0.2">
      <c r="A13" t="s">
        <v>8</v>
      </c>
      <c r="B13" s="23">
        <v>1</v>
      </c>
      <c r="C13" s="8">
        <v>9</v>
      </c>
      <c r="D13" s="8"/>
      <c r="E13" s="8"/>
      <c r="F13" s="8"/>
      <c r="G13" s="8"/>
      <c r="H13" s="8"/>
      <c r="I13" s="8"/>
      <c r="J13" s="8">
        <v>8</v>
      </c>
      <c r="K13" s="8"/>
      <c r="L13" s="8"/>
      <c r="M13" s="22"/>
    </row>
    <row r="14" spans="1:13" x14ac:dyDescent="0.2">
      <c r="A14" t="s">
        <v>9</v>
      </c>
      <c r="B14" s="23">
        <v>1</v>
      </c>
      <c r="C14" s="8">
        <v>23</v>
      </c>
      <c r="D14" s="8"/>
      <c r="E14" s="8"/>
      <c r="F14" s="8"/>
      <c r="G14" s="8"/>
      <c r="H14" s="8"/>
      <c r="I14" s="8"/>
      <c r="J14" s="8">
        <v>23</v>
      </c>
      <c r="K14" s="8"/>
      <c r="L14" s="8"/>
      <c r="M14" s="22"/>
    </row>
    <row r="15" spans="1:13" x14ac:dyDescent="0.2">
      <c r="A15" t="s">
        <v>10</v>
      </c>
      <c r="B15" s="23">
        <v>1</v>
      </c>
      <c r="C15" s="8">
        <v>63</v>
      </c>
      <c r="D15" s="8">
        <v>0</v>
      </c>
      <c r="E15" s="8"/>
      <c r="F15" s="8"/>
      <c r="G15" s="8"/>
      <c r="H15" s="8"/>
      <c r="I15" s="8"/>
      <c r="J15" s="8">
        <v>63</v>
      </c>
      <c r="K15" s="8"/>
      <c r="L15" s="8"/>
      <c r="M15" s="22"/>
    </row>
    <row r="16" spans="1:13" x14ac:dyDescent="0.2">
      <c r="A16" t="s">
        <v>11</v>
      </c>
      <c r="B16" s="23">
        <v>1</v>
      </c>
      <c r="C16" s="8">
        <v>11</v>
      </c>
      <c r="D16" s="8"/>
      <c r="E16" s="8"/>
      <c r="F16" s="8"/>
      <c r="G16" s="8"/>
      <c r="H16" s="8"/>
      <c r="I16" s="8"/>
      <c r="J16" s="8"/>
      <c r="K16" s="8"/>
      <c r="L16" s="8"/>
      <c r="M16" s="22"/>
    </row>
    <row r="17" spans="1:13" x14ac:dyDescent="0.2">
      <c r="A17" t="s">
        <v>12</v>
      </c>
      <c r="B17" s="23">
        <v>1</v>
      </c>
      <c r="C17" s="8">
        <v>16</v>
      </c>
      <c r="D17" s="8"/>
      <c r="E17" s="8"/>
      <c r="F17" s="8"/>
      <c r="G17" s="8"/>
      <c r="H17" s="8"/>
      <c r="I17" s="8"/>
      <c r="J17" s="8">
        <v>15</v>
      </c>
      <c r="K17" s="8"/>
      <c r="L17" s="8"/>
      <c r="M17" s="22"/>
    </row>
    <row r="18" spans="1:13" x14ac:dyDescent="0.2">
      <c r="A18" t="s">
        <v>66</v>
      </c>
      <c r="B18" s="23">
        <v>1</v>
      </c>
      <c r="C18" s="8">
        <v>12</v>
      </c>
      <c r="D18" s="8"/>
      <c r="E18" s="8"/>
      <c r="F18" s="8"/>
      <c r="G18" s="8"/>
      <c r="H18" s="8"/>
      <c r="I18" s="8"/>
      <c r="J18" s="8">
        <v>11</v>
      </c>
      <c r="K18" s="8"/>
      <c r="L18" s="8"/>
      <c r="M18" s="22"/>
    </row>
    <row r="19" spans="1:13" x14ac:dyDescent="0.2">
      <c r="A19" t="s">
        <v>67</v>
      </c>
      <c r="B19" s="23">
        <v>1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22"/>
    </row>
    <row r="20" spans="1:13" x14ac:dyDescent="0.2">
      <c r="A20" t="s">
        <v>14</v>
      </c>
      <c r="B20" s="23">
        <v>1</v>
      </c>
      <c r="C20" s="8">
        <v>5</v>
      </c>
      <c r="D20" s="8"/>
      <c r="E20" s="8"/>
      <c r="F20" s="8"/>
      <c r="G20" s="8"/>
      <c r="H20" s="8"/>
      <c r="I20" s="8"/>
      <c r="J20" s="8"/>
      <c r="K20" s="8"/>
      <c r="L20" s="8"/>
      <c r="M20" s="22"/>
    </row>
    <row r="21" spans="1:13" x14ac:dyDescent="0.2">
      <c r="A21" t="s">
        <v>15</v>
      </c>
      <c r="B21" s="23">
        <v>1</v>
      </c>
      <c r="C21" s="8">
        <v>18</v>
      </c>
      <c r="D21" s="8"/>
      <c r="E21" s="8"/>
      <c r="F21" s="8"/>
      <c r="G21" s="8"/>
      <c r="H21" s="8"/>
      <c r="I21" s="8"/>
      <c r="J21" s="8">
        <v>19</v>
      </c>
      <c r="K21" s="8"/>
      <c r="L21" s="8"/>
      <c r="M21" s="22"/>
    </row>
    <row r="22" spans="1:13" x14ac:dyDescent="0.2">
      <c r="A22" t="s">
        <v>16</v>
      </c>
      <c r="B22" s="23">
        <v>1</v>
      </c>
      <c r="C22" s="8">
        <v>123</v>
      </c>
      <c r="D22" s="8"/>
      <c r="E22" s="8"/>
      <c r="F22" s="8"/>
      <c r="G22" s="8"/>
      <c r="H22" s="8"/>
      <c r="I22" s="8"/>
      <c r="J22" s="8"/>
      <c r="K22" s="8"/>
      <c r="L22" s="8"/>
      <c r="M22" s="22"/>
    </row>
    <row r="23" spans="1:13" x14ac:dyDescent="0.2">
      <c r="A23" t="s">
        <v>17</v>
      </c>
      <c r="B23" s="23">
        <v>1</v>
      </c>
      <c r="C23" s="8">
        <v>44</v>
      </c>
      <c r="D23" s="8"/>
      <c r="E23" s="8"/>
      <c r="F23" s="8"/>
      <c r="G23" s="8"/>
      <c r="H23" s="8"/>
      <c r="I23" s="8"/>
      <c r="J23" s="8">
        <v>43</v>
      </c>
      <c r="K23" s="8"/>
      <c r="L23" s="8"/>
      <c r="M23" s="22"/>
    </row>
    <row r="24" spans="1:13" x14ac:dyDescent="0.2">
      <c r="A24" t="s">
        <v>18</v>
      </c>
      <c r="B24" s="23">
        <v>1</v>
      </c>
      <c r="C24" s="8">
        <v>13</v>
      </c>
      <c r="D24" s="8"/>
      <c r="E24" s="8"/>
      <c r="F24" s="8"/>
      <c r="G24" s="8"/>
      <c r="H24" s="8"/>
      <c r="I24" s="8"/>
      <c r="J24" s="8">
        <v>13</v>
      </c>
      <c r="K24" s="8"/>
      <c r="L24" s="8"/>
      <c r="M24" s="22"/>
    </row>
    <row r="25" spans="1:13" x14ac:dyDescent="0.2">
      <c r="A25" t="s">
        <v>19</v>
      </c>
      <c r="B25" s="23">
        <v>1</v>
      </c>
      <c r="C25" s="8">
        <v>41</v>
      </c>
      <c r="D25" s="8"/>
      <c r="E25" s="8"/>
      <c r="F25" s="8"/>
      <c r="G25" s="8"/>
      <c r="H25" s="8"/>
      <c r="I25" s="8"/>
      <c r="J25" s="8">
        <v>42</v>
      </c>
      <c r="K25" s="8"/>
      <c r="L25" s="8"/>
      <c r="M25" s="22"/>
    </row>
    <row r="26" spans="1:13" x14ac:dyDescent="0.2">
      <c r="A26" t="s">
        <v>20</v>
      </c>
      <c r="B26" s="23">
        <v>1</v>
      </c>
      <c r="C26" s="8">
        <v>10</v>
      </c>
      <c r="D26" s="8"/>
      <c r="E26" s="8"/>
      <c r="F26" s="8"/>
      <c r="G26" s="8"/>
      <c r="H26" s="8"/>
      <c r="I26" s="8"/>
      <c r="J26" s="8"/>
      <c r="K26" s="8"/>
      <c r="L26" s="8"/>
      <c r="M26" s="22"/>
    </row>
    <row r="27" spans="1:13" x14ac:dyDescent="0.2">
      <c r="A27" t="s">
        <v>21</v>
      </c>
      <c r="B27" s="23">
        <v>1</v>
      </c>
      <c r="C27" s="8">
        <v>29</v>
      </c>
      <c r="D27" s="8"/>
      <c r="E27" s="8"/>
      <c r="F27" s="8"/>
      <c r="G27" s="8"/>
      <c r="H27" s="8"/>
      <c r="I27" s="8"/>
      <c r="J27" s="8">
        <v>29</v>
      </c>
      <c r="K27" s="8"/>
      <c r="L27" s="8"/>
      <c r="M27" s="22"/>
    </row>
    <row r="28" spans="1:13" x14ac:dyDescent="0.2">
      <c r="A28" t="s">
        <v>22</v>
      </c>
      <c r="B28" s="23">
        <v>1</v>
      </c>
      <c r="C28" s="8">
        <v>71</v>
      </c>
      <c r="D28" s="8"/>
      <c r="E28" s="8"/>
      <c r="F28" s="8"/>
      <c r="G28" s="8"/>
      <c r="H28" s="8"/>
      <c r="I28" s="8"/>
      <c r="J28" s="8">
        <v>67</v>
      </c>
      <c r="K28" s="8"/>
      <c r="L28" s="8"/>
      <c r="M28" s="22"/>
    </row>
    <row r="29" spans="1:13" x14ac:dyDescent="0.2">
      <c r="A29" t="s">
        <v>23</v>
      </c>
      <c r="B29" s="23">
        <v>1</v>
      </c>
      <c r="C29" s="8">
        <v>19</v>
      </c>
      <c r="D29" s="8"/>
      <c r="E29" s="8"/>
      <c r="F29" s="8"/>
      <c r="G29" s="8"/>
      <c r="H29" s="8"/>
      <c r="I29" s="8"/>
      <c r="J29" s="8">
        <v>20</v>
      </c>
      <c r="K29" s="8"/>
      <c r="L29" s="8"/>
      <c r="M29" s="22"/>
    </row>
    <row r="30" spans="1:13" x14ac:dyDescent="0.2">
      <c r="A30" t="s">
        <v>24</v>
      </c>
      <c r="B30" s="23">
        <v>1</v>
      </c>
      <c r="C30" s="8">
        <v>5</v>
      </c>
      <c r="D30" s="8"/>
      <c r="E30" s="8"/>
      <c r="F30" s="8"/>
      <c r="G30" s="8"/>
      <c r="H30" s="8"/>
      <c r="I30" s="8"/>
      <c r="J30" s="8"/>
      <c r="K30" s="8"/>
      <c r="L30" s="8"/>
      <c r="M30" s="22"/>
    </row>
    <row r="31" spans="1:13" x14ac:dyDescent="0.2">
      <c r="A31" t="s">
        <v>25</v>
      </c>
      <c r="B31" s="23">
        <v>1</v>
      </c>
      <c r="C31" s="8">
        <v>12</v>
      </c>
      <c r="D31" s="8"/>
      <c r="E31" s="8"/>
      <c r="F31" s="8"/>
      <c r="G31" s="8"/>
      <c r="H31" s="8"/>
      <c r="I31" s="8"/>
      <c r="J31" s="8">
        <v>13</v>
      </c>
      <c r="K31" s="8"/>
      <c r="L31" s="8"/>
      <c r="M31" s="22"/>
    </row>
    <row r="32" spans="1:13" x14ac:dyDescent="0.2">
      <c r="A32" t="s">
        <v>26</v>
      </c>
      <c r="B32" s="23">
        <v>1</v>
      </c>
      <c r="C32" s="8">
        <v>104</v>
      </c>
      <c r="D32" s="8"/>
      <c r="E32" s="8"/>
      <c r="F32" s="8"/>
      <c r="G32" s="8"/>
      <c r="H32" s="8"/>
      <c r="I32" s="8"/>
      <c r="J32" s="8"/>
      <c r="K32" s="8"/>
      <c r="L32" s="8"/>
      <c r="M32" s="22"/>
    </row>
    <row r="33" spans="1:13" x14ac:dyDescent="0.2">
      <c r="A33" t="s">
        <v>27</v>
      </c>
      <c r="B33" s="23">
        <v>1</v>
      </c>
      <c r="C33" s="8">
        <v>10</v>
      </c>
      <c r="D33" s="8"/>
      <c r="E33" s="8"/>
      <c r="F33" s="8"/>
      <c r="G33" s="8"/>
      <c r="H33" s="8"/>
      <c r="I33" s="8"/>
      <c r="J33" s="8">
        <v>10</v>
      </c>
      <c r="K33" s="8"/>
      <c r="L33" s="8"/>
      <c r="M33" s="22"/>
    </row>
    <row r="34" spans="1:13" x14ac:dyDescent="0.2">
      <c r="A34" s="26" t="s">
        <v>59</v>
      </c>
      <c r="B34" s="23">
        <v>1</v>
      </c>
      <c r="C34" s="8">
        <v>58</v>
      </c>
      <c r="D34" s="8"/>
      <c r="E34" s="8"/>
      <c r="F34" s="8"/>
      <c r="G34" s="8"/>
      <c r="H34" s="8"/>
      <c r="I34" s="8"/>
      <c r="J34" s="8">
        <v>59</v>
      </c>
      <c r="K34" s="8"/>
      <c r="L34" s="8"/>
      <c r="M34" s="22"/>
    </row>
    <row r="35" spans="1:13" x14ac:dyDescent="0.2">
      <c r="A35" t="s">
        <v>29</v>
      </c>
      <c r="B35" s="23">
        <v>1</v>
      </c>
      <c r="C35" s="8">
        <v>29</v>
      </c>
      <c r="D35" s="8"/>
      <c r="E35" s="8"/>
      <c r="F35" s="8"/>
      <c r="G35" s="8"/>
      <c r="H35" s="8"/>
      <c r="I35" s="8"/>
      <c r="J35" s="8">
        <v>27</v>
      </c>
      <c r="K35" s="8"/>
      <c r="L35" s="8"/>
      <c r="M35" s="22"/>
    </row>
    <row r="36" spans="1:13" x14ac:dyDescent="0.2">
      <c r="A36" t="s">
        <v>30</v>
      </c>
      <c r="B36" s="23">
        <v>1</v>
      </c>
      <c r="C36" s="8">
        <v>38</v>
      </c>
      <c r="D36" s="8"/>
      <c r="E36" s="8"/>
      <c r="F36" s="8"/>
      <c r="G36" s="8"/>
      <c r="H36" s="8"/>
      <c r="I36" s="8"/>
      <c r="J36" s="8">
        <v>37</v>
      </c>
      <c r="K36" s="8"/>
      <c r="L36" s="8"/>
      <c r="M36" s="22"/>
    </row>
    <row r="37" spans="1:13" x14ac:dyDescent="0.2">
      <c r="A37" t="s">
        <v>31</v>
      </c>
      <c r="B37" s="23">
        <v>1</v>
      </c>
      <c r="C37" s="8">
        <v>35</v>
      </c>
      <c r="D37" s="8"/>
      <c r="E37" s="8"/>
      <c r="F37" s="8"/>
      <c r="G37" s="8"/>
      <c r="H37" s="8"/>
      <c r="I37" s="8"/>
      <c r="J37" s="8">
        <v>38</v>
      </c>
      <c r="K37" s="8"/>
      <c r="L37" s="8"/>
      <c r="M37" s="22"/>
    </row>
    <row r="38" spans="1:13" x14ac:dyDescent="0.2">
      <c r="A38" t="s">
        <v>32</v>
      </c>
      <c r="B38" s="23">
        <v>1</v>
      </c>
      <c r="C38" s="8">
        <v>14</v>
      </c>
      <c r="D38" s="8"/>
      <c r="E38" s="8"/>
      <c r="F38" s="8"/>
      <c r="G38" s="8"/>
      <c r="H38" s="8"/>
      <c r="I38" s="8"/>
      <c r="J38" s="8">
        <v>14</v>
      </c>
      <c r="K38" s="8"/>
      <c r="L38" s="8"/>
      <c r="M38" s="22"/>
    </row>
    <row r="39" spans="1:13" x14ac:dyDescent="0.2">
      <c r="A39" t="s">
        <v>33</v>
      </c>
      <c r="B39" s="23">
        <v>1</v>
      </c>
      <c r="C39" s="8">
        <v>28</v>
      </c>
      <c r="D39" s="8"/>
      <c r="E39" s="8"/>
      <c r="F39" s="8"/>
      <c r="G39" s="8"/>
      <c r="H39" s="8"/>
      <c r="I39" s="8"/>
      <c r="J39" s="8">
        <v>29</v>
      </c>
      <c r="K39" s="8"/>
      <c r="L39" s="8"/>
      <c r="M39" s="22"/>
    </row>
    <row r="40" spans="1:13" x14ac:dyDescent="0.2">
      <c r="A40" t="s">
        <v>34</v>
      </c>
      <c r="B40" s="23">
        <v>1</v>
      </c>
      <c r="C40" s="8">
        <v>32</v>
      </c>
      <c r="D40" s="8">
        <v>0</v>
      </c>
      <c r="E40" s="8"/>
      <c r="F40" s="8"/>
      <c r="G40" s="8"/>
      <c r="H40" s="8"/>
      <c r="I40" s="8"/>
      <c r="J40" s="8">
        <v>33</v>
      </c>
      <c r="K40" s="8"/>
      <c r="L40" s="8"/>
      <c r="M40" s="22"/>
    </row>
    <row r="41" spans="1:13" x14ac:dyDescent="0.2">
      <c r="A41" t="s">
        <v>35</v>
      </c>
      <c r="B41" s="23">
        <v>1</v>
      </c>
      <c r="C41" s="8">
        <v>56</v>
      </c>
      <c r="D41" s="8">
        <v>0</v>
      </c>
      <c r="E41" s="8"/>
      <c r="F41" s="8"/>
      <c r="G41" s="8"/>
      <c r="H41" s="8"/>
      <c r="I41" s="8"/>
      <c r="J41" s="8">
        <v>54</v>
      </c>
      <c r="K41" s="8">
        <v>0</v>
      </c>
      <c r="L41" s="8"/>
      <c r="M41" s="22"/>
    </row>
    <row r="42" spans="1:13" x14ac:dyDescent="0.2">
      <c r="A42" s="40" t="s">
        <v>68</v>
      </c>
      <c r="B42" s="23"/>
      <c r="C42" s="8"/>
      <c r="D42" s="8"/>
      <c r="E42" s="8"/>
      <c r="F42" s="8"/>
      <c r="G42" s="8"/>
      <c r="H42" s="8"/>
      <c r="I42" s="8"/>
      <c r="J42" s="8"/>
      <c r="K42" s="8"/>
      <c r="L42" s="8"/>
      <c r="M42" s="22"/>
    </row>
    <row r="43" spans="1:13" x14ac:dyDescent="0.2">
      <c r="A43" t="s">
        <v>36</v>
      </c>
      <c r="B43" s="23">
        <v>1</v>
      </c>
      <c r="C43" s="8">
        <v>39</v>
      </c>
      <c r="D43" s="8"/>
      <c r="E43" s="8"/>
      <c r="F43" s="8"/>
      <c r="G43" s="8"/>
      <c r="H43" s="8"/>
      <c r="I43" s="8"/>
      <c r="J43" s="8">
        <v>38</v>
      </c>
      <c r="K43" s="8"/>
      <c r="L43" s="8"/>
      <c r="M43" s="22"/>
    </row>
    <row r="44" spans="1:13" x14ac:dyDescent="0.2">
      <c r="A44" t="s">
        <v>37</v>
      </c>
      <c r="B44" s="23">
        <v>1</v>
      </c>
      <c r="C44" s="8">
        <v>22</v>
      </c>
      <c r="D44" s="8"/>
      <c r="E44" s="8"/>
      <c r="F44" s="8"/>
      <c r="G44" s="8"/>
      <c r="H44" s="8"/>
      <c r="I44" s="8"/>
      <c r="J44" s="8"/>
      <c r="K44" s="8"/>
      <c r="L44" s="8"/>
      <c r="M44" s="22"/>
    </row>
    <row r="45" spans="1:13" x14ac:dyDescent="0.2">
      <c r="A45" t="s">
        <v>38</v>
      </c>
      <c r="B45" s="23">
        <v>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22"/>
    </row>
    <row r="46" spans="1:13" x14ac:dyDescent="0.2">
      <c r="A46" t="s">
        <v>39</v>
      </c>
      <c r="B46" s="23">
        <v>1</v>
      </c>
      <c r="C46" s="8"/>
      <c r="D46" s="8"/>
      <c r="E46" s="8"/>
      <c r="F46" s="8">
        <v>2</v>
      </c>
      <c r="G46" s="8">
        <v>1</v>
      </c>
      <c r="H46" s="8"/>
      <c r="I46" s="8"/>
      <c r="J46" s="8"/>
      <c r="K46" s="8"/>
      <c r="L46" s="8"/>
      <c r="M46" s="22"/>
    </row>
    <row r="47" spans="1:13" x14ac:dyDescent="0.2">
      <c r="A47" s="26" t="s">
        <v>58</v>
      </c>
      <c r="B47" s="23">
        <v>1</v>
      </c>
      <c r="C47" s="8">
        <v>49</v>
      </c>
      <c r="D47" s="8"/>
      <c r="E47" s="8"/>
      <c r="F47" s="8"/>
      <c r="G47" s="8"/>
      <c r="H47" s="8"/>
      <c r="I47" s="8"/>
      <c r="J47" s="8"/>
      <c r="K47" s="8"/>
      <c r="L47" s="8"/>
      <c r="M47" s="22"/>
    </row>
    <row r="48" spans="1:13" x14ac:dyDescent="0.2">
      <c r="B48" s="1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19"/>
    </row>
    <row r="49" spans="1:13" s="1" customFormat="1" x14ac:dyDescent="0.2">
      <c r="A49" s="1" t="s">
        <v>40</v>
      </c>
      <c r="B49" s="11">
        <f>SUBTOTAL(109,B5:B48)</f>
        <v>42</v>
      </c>
      <c r="C49" s="9">
        <f>SUBTOTAL(109,C5:C48)</f>
        <v>1230</v>
      </c>
      <c r="D49" s="9">
        <f>SUM(D5:D47)</f>
        <v>0</v>
      </c>
      <c r="E49" s="9"/>
      <c r="F49" s="9">
        <f>SUM(F5:F47)</f>
        <v>2</v>
      </c>
      <c r="G49" s="9">
        <f>SUBTOTAL(109,Table43478910111213[Column5])</f>
        <v>1</v>
      </c>
      <c r="H49" s="9">
        <f>SUBTOTAL(109,Table43478910111213[Column6])</f>
        <v>0</v>
      </c>
      <c r="I49" s="9"/>
      <c r="J49" s="9">
        <f>SUBTOTAL(109,Table43478910111213[Column8])</f>
        <v>892</v>
      </c>
      <c r="K49" s="9">
        <f>SUBTOTAL(109,Table43478910111213[Column9])</f>
        <v>0</v>
      </c>
      <c r="L49" s="9"/>
      <c r="M49" s="9"/>
    </row>
  </sheetData>
  <mergeCells count="3">
    <mergeCell ref="C1:D1"/>
    <mergeCell ref="F1:H1"/>
    <mergeCell ref="J1:K1"/>
  </mergeCells>
  <hyperlinks>
    <hyperlink ref="B49" location="Sheet1!B50" display="Sheet1!B50"/>
  </hyperlinks>
  <pageMargins left="0.75" right="0.75" top="1" bottom="1" header="0.5" footer="0.5"/>
  <pageSetup orientation="landscape" r:id="rId1"/>
  <headerFooter alignWithMargins="0">
    <oddHeader>&amp;CPRELIMINARY ELECTION RESULTS</oddHead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pane xSplit="1" ySplit="3" topLeftCell="C24" activePane="bottomRight" state="frozen"/>
      <selection pane="topRight" activeCell="B1" sqref="B1"/>
      <selection pane="bottomLeft" activeCell="A4" sqref="A4"/>
      <selection pane="bottomRight" activeCell="C45" sqref="C45"/>
    </sheetView>
  </sheetViews>
  <sheetFormatPr defaultRowHeight="12.75" x14ac:dyDescent="0.2"/>
  <cols>
    <col min="1" max="1" width="20.140625" customWidth="1"/>
    <col min="2" max="8" width="10.42578125" customWidth="1"/>
    <col min="9" max="9" width="11.28515625" customWidth="1"/>
    <col min="10" max="11" width="10.42578125" customWidth="1"/>
    <col min="12" max="13" width="11.42578125" customWidth="1"/>
  </cols>
  <sheetData>
    <row r="1" spans="1:13" x14ac:dyDescent="0.2">
      <c r="C1" s="55" t="s">
        <v>133</v>
      </c>
      <c r="D1" s="55"/>
      <c r="E1" s="39"/>
      <c r="F1" s="39" t="s">
        <v>134</v>
      </c>
      <c r="G1" s="39"/>
      <c r="H1" s="12" t="s">
        <v>135</v>
      </c>
      <c r="I1" s="12"/>
      <c r="J1" s="12" t="s">
        <v>136</v>
      </c>
      <c r="K1" s="39"/>
      <c r="L1" s="39" t="s">
        <v>137</v>
      </c>
      <c r="M1" s="39"/>
    </row>
    <row r="3" spans="1:13" ht="54" x14ac:dyDescent="0.2">
      <c r="A3" s="2" t="s">
        <v>0</v>
      </c>
      <c r="B3" t="s">
        <v>46</v>
      </c>
      <c r="C3" s="41" t="s">
        <v>132</v>
      </c>
      <c r="D3" s="41" t="s">
        <v>45</v>
      </c>
      <c r="E3" s="41"/>
      <c r="F3" s="41" t="s">
        <v>45</v>
      </c>
      <c r="G3" s="41"/>
      <c r="H3" s="41" t="s">
        <v>45</v>
      </c>
      <c r="I3" s="41"/>
      <c r="J3" s="41" t="s">
        <v>45</v>
      </c>
      <c r="K3" s="13"/>
      <c r="L3" s="41" t="s">
        <v>45</v>
      </c>
      <c r="M3" s="13"/>
    </row>
    <row r="4" spans="1:13" x14ac:dyDescent="0.2">
      <c r="B4" s="21" t="s">
        <v>47</v>
      </c>
      <c r="C4" s="27" t="s">
        <v>48</v>
      </c>
      <c r="D4" s="27" t="s">
        <v>49</v>
      </c>
      <c r="E4" s="27" t="s">
        <v>63</v>
      </c>
      <c r="F4" s="27" t="s">
        <v>50</v>
      </c>
      <c r="G4" s="27" t="s">
        <v>51</v>
      </c>
      <c r="H4" s="27" t="s">
        <v>52</v>
      </c>
      <c r="I4" s="27" t="s">
        <v>53</v>
      </c>
      <c r="J4" s="27" t="s">
        <v>54</v>
      </c>
      <c r="K4" s="27" t="s">
        <v>55</v>
      </c>
      <c r="L4" s="27" t="s">
        <v>56</v>
      </c>
      <c r="M4" s="20" t="s">
        <v>57</v>
      </c>
    </row>
    <row r="5" spans="1:13" x14ac:dyDescent="0.2">
      <c r="A5" t="s">
        <v>64</v>
      </c>
      <c r="B5" s="23"/>
      <c r="C5" s="8"/>
      <c r="D5" s="8"/>
      <c r="E5" s="8"/>
      <c r="F5" s="8"/>
      <c r="G5" s="8"/>
      <c r="H5" s="8">
        <v>1</v>
      </c>
      <c r="I5" s="8"/>
      <c r="J5" s="8"/>
      <c r="K5" s="8"/>
      <c r="L5" s="8"/>
      <c r="M5" s="22"/>
    </row>
    <row r="6" spans="1:13" x14ac:dyDescent="0.2">
      <c r="A6" t="s">
        <v>65</v>
      </c>
      <c r="B6" s="23">
        <v>1</v>
      </c>
      <c r="C6" s="8"/>
      <c r="D6" s="8"/>
      <c r="E6" s="8"/>
      <c r="F6" s="8"/>
      <c r="G6" s="8"/>
      <c r="H6" s="8"/>
      <c r="I6" s="8"/>
      <c r="J6" s="8"/>
      <c r="K6" s="8"/>
      <c r="L6" s="8"/>
      <c r="M6" s="22"/>
    </row>
    <row r="7" spans="1:13" x14ac:dyDescent="0.2">
      <c r="A7" t="s">
        <v>2</v>
      </c>
      <c r="B7" s="23">
        <v>1</v>
      </c>
      <c r="C7" s="8"/>
      <c r="D7" s="8"/>
      <c r="E7" s="8"/>
      <c r="F7" s="8"/>
      <c r="G7" s="8"/>
      <c r="H7" s="8"/>
      <c r="I7" s="8"/>
      <c r="J7" s="8"/>
      <c r="K7" s="8"/>
      <c r="L7" s="8"/>
      <c r="M7" s="22"/>
    </row>
    <row r="8" spans="1:13" x14ac:dyDescent="0.2">
      <c r="A8" t="s">
        <v>3</v>
      </c>
      <c r="B8" s="23"/>
      <c r="C8" s="8"/>
      <c r="D8" s="8"/>
      <c r="E8" s="8"/>
      <c r="F8" s="8"/>
      <c r="G8" s="8"/>
      <c r="H8" s="8"/>
      <c r="I8" s="8"/>
      <c r="J8" s="8"/>
      <c r="K8" s="8"/>
      <c r="L8" s="8"/>
      <c r="M8" s="22"/>
    </row>
    <row r="9" spans="1:13" x14ac:dyDescent="0.2">
      <c r="A9" t="s">
        <v>4</v>
      </c>
      <c r="B9" s="23">
        <v>1</v>
      </c>
      <c r="C9" s="8"/>
      <c r="D9" s="8"/>
      <c r="E9" s="8"/>
      <c r="F9" s="8"/>
      <c r="G9" s="8"/>
      <c r="H9" s="8"/>
      <c r="I9" s="8"/>
      <c r="J9" s="8"/>
      <c r="K9" s="8"/>
      <c r="L9" s="8"/>
      <c r="M9" s="22"/>
    </row>
    <row r="10" spans="1:13" x14ac:dyDescent="0.2">
      <c r="A10" t="s">
        <v>5</v>
      </c>
      <c r="B10" s="23">
        <v>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22"/>
    </row>
    <row r="11" spans="1:13" x14ac:dyDescent="0.2">
      <c r="A11" t="s">
        <v>6</v>
      </c>
      <c r="B11" s="23">
        <v>1</v>
      </c>
      <c r="C11" s="8"/>
      <c r="D11" s="8"/>
      <c r="E11" s="8"/>
      <c r="F11" s="8"/>
      <c r="G11" s="8"/>
      <c r="H11" s="8">
        <v>0</v>
      </c>
      <c r="I11" s="8"/>
      <c r="J11" s="8">
        <v>0</v>
      </c>
      <c r="K11" s="8"/>
      <c r="L11" s="8">
        <v>0</v>
      </c>
      <c r="M11" s="22"/>
    </row>
    <row r="12" spans="1:13" x14ac:dyDescent="0.2">
      <c r="A12" t="s">
        <v>7</v>
      </c>
      <c r="B12" s="23"/>
      <c r="C12" s="8"/>
      <c r="D12" s="8"/>
      <c r="E12" s="8"/>
      <c r="F12" s="8"/>
      <c r="G12" s="8"/>
      <c r="H12" s="8"/>
      <c r="I12" s="8"/>
      <c r="J12" s="8"/>
      <c r="K12" s="8"/>
      <c r="L12" s="8"/>
      <c r="M12" s="22"/>
    </row>
    <row r="13" spans="1:13" x14ac:dyDescent="0.2">
      <c r="A13" t="s">
        <v>8</v>
      </c>
      <c r="B13" s="23"/>
      <c r="C13" s="8"/>
      <c r="D13" s="8"/>
      <c r="E13" s="8"/>
      <c r="F13" s="8"/>
      <c r="G13" s="8"/>
      <c r="H13" s="8"/>
      <c r="I13" s="8"/>
      <c r="J13" s="8"/>
      <c r="K13" s="8"/>
      <c r="L13" s="8"/>
      <c r="M13" s="22"/>
    </row>
    <row r="14" spans="1:13" x14ac:dyDescent="0.2">
      <c r="A14" t="s">
        <v>9</v>
      </c>
      <c r="B14" s="23"/>
      <c r="C14" s="8"/>
      <c r="D14" s="8"/>
      <c r="E14" s="8"/>
      <c r="F14" s="8"/>
      <c r="G14" s="8"/>
      <c r="H14" s="8"/>
      <c r="I14" s="8"/>
      <c r="J14" s="8"/>
      <c r="K14" s="8"/>
      <c r="L14" s="8"/>
      <c r="M14" s="22"/>
    </row>
    <row r="15" spans="1:13" x14ac:dyDescent="0.2">
      <c r="A15" t="s">
        <v>10</v>
      </c>
      <c r="B15" s="23">
        <v>1</v>
      </c>
      <c r="C15" s="8"/>
      <c r="D15" s="8"/>
      <c r="E15" s="8"/>
      <c r="F15" s="8"/>
      <c r="G15" s="8"/>
      <c r="H15" s="8">
        <v>0</v>
      </c>
      <c r="I15" s="8"/>
      <c r="J15" s="8">
        <v>0</v>
      </c>
      <c r="K15" s="8"/>
      <c r="L15" s="8">
        <v>0</v>
      </c>
      <c r="M15" s="22"/>
    </row>
    <row r="16" spans="1:13" x14ac:dyDescent="0.2">
      <c r="A16" t="s">
        <v>11</v>
      </c>
      <c r="B16" s="23">
        <v>1</v>
      </c>
      <c r="C16" s="8">
        <v>11</v>
      </c>
      <c r="D16" s="8"/>
      <c r="E16" s="8"/>
      <c r="F16" s="8"/>
      <c r="G16" s="8"/>
      <c r="H16" s="8"/>
      <c r="I16" s="8"/>
      <c r="J16" s="8"/>
      <c r="K16" s="8"/>
      <c r="L16" s="8"/>
      <c r="M16" s="22"/>
    </row>
    <row r="17" spans="1:13" x14ac:dyDescent="0.2">
      <c r="A17" t="s">
        <v>12</v>
      </c>
      <c r="B17" s="23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22"/>
    </row>
    <row r="18" spans="1:13" x14ac:dyDescent="0.2">
      <c r="A18" t="s">
        <v>66</v>
      </c>
      <c r="B18" s="23"/>
      <c r="C18" s="8"/>
      <c r="D18" s="8"/>
      <c r="E18" s="8"/>
      <c r="F18" s="8"/>
      <c r="G18" s="8"/>
      <c r="H18" s="8"/>
      <c r="I18" s="8"/>
      <c r="J18" s="8"/>
      <c r="K18" s="8"/>
      <c r="L18" s="8"/>
      <c r="M18" s="22"/>
    </row>
    <row r="19" spans="1:13" x14ac:dyDescent="0.2">
      <c r="A19" t="s">
        <v>67</v>
      </c>
      <c r="B19" s="23"/>
      <c r="C19" s="8"/>
      <c r="D19" s="8"/>
      <c r="E19" s="8"/>
      <c r="F19" s="8"/>
      <c r="G19" s="8"/>
      <c r="H19" s="8"/>
      <c r="I19" s="8"/>
      <c r="J19" s="8"/>
      <c r="K19" s="8"/>
      <c r="L19" s="8"/>
      <c r="M19" s="22"/>
    </row>
    <row r="20" spans="1:13" x14ac:dyDescent="0.2">
      <c r="A20" t="s">
        <v>14</v>
      </c>
      <c r="B20" s="23">
        <v>1</v>
      </c>
      <c r="C20" s="8">
        <v>5</v>
      </c>
      <c r="D20" s="8"/>
      <c r="E20" s="8"/>
      <c r="F20" s="8"/>
      <c r="G20" s="8"/>
      <c r="H20" s="8"/>
      <c r="I20" s="8"/>
      <c r="J20" s="8"/>
      <c r="K20" s="8"/>
      <c r="L20" s="8"/>
      <c r="M20" s="22"/>
    </row>
    <row r="21" spans="1:13" x14ac:dyDescent="0.2">
      <c r="A21" t="s">
        <v>15</v>
      </c>
      <c r="B21" s="23">
        <v>1</v>
      </c>
      <c r="C21" s="8"/>
      <c r="D21" s="8"/>
      <c r="E21" s="8"/>
      <c r="F21" s="8"/>
      <c r="G21" s="8"/>
      <c r="H21" s="8">
        <v>2</v>
      </c>
      <c r="I21" s="8"/>
      <c r="J21" s="8">
        <v>2</v>
      </c>
      <c r="K21" s="8"/>
      <c r="L21" s="8">
        <v>2</v>
      </c>
      <c r="M21" s="22"/>
    </row>
    <row r="22" spans="1:13" x14ac:dyDescent="0.2">
      <c r="A22" t="s">
        <v>16</v>
      </c>
      <c r="B22" s="23">
        <v>1</v>
      </c>
      <c r="C22" s="8">
        <v>120</v>
      </c>
      <c r="D22" s="8"/>
      <c r="E22" s="8"/>
      <c r="F22" s="8"/>
      <c r="G22" s="8"/>
      <c r="H22" s="8"/>
      <c r="I22" s="8"/>
      <c r="J22" s="8"/>
      <c r="K22" s="8"/>
      <c r="L22" s="8"/>
      <c r="M22" s="22"/>
    </row>
    <row r="23" spans="1:13" x14ac:dyDescent="0.2">
      <c r="A23" t="s">
        <v>17</v>
      </c>
      <c r="B23" s="23"/>
      <c r="C23" s="8"/>
      <c r="D23" s="8"/>
      <c r="E23" s="8"/>
      <c r="F23" s="8"/>
      <c r="G23" s="8"/>
      <c r="H23" s="8"/>
      <c r="I23" s="8"/>
      <c r="J23" s="8"/>
      <c r="K23" s="8"/>
      <c r="L23" s="8"/>
      <c r="M23" s="22"/>
    </row>
    <row r="24" spans="1:13" x14ac:dyDescent="0.2">
      <c r="A24" t="s">
        <v>18</v>
      </c>
      <c r="B24" s="23"/>
      <c r="C24" s="8"/>
      <c r="D24" s="8"/>
      <c r="E24" s="8"/>
      <c r="F24" s="8"/>
      <c r="G24" s="8"/>
      <c r="H24" s="8"/>
      <c r="I24" s="8"/>
      <c r="J24" s="8"/>
      <c r="K24" s="8"/>
      <c r="L24" s="8"/>
      <c r="M24" s="22"/>
    </row>
    <row r="25" spans="1:13" x14ac:dyDescent="0.2">
      <c r="A25" t="s">
        <v>19</v>
      </c>
      <c r="B25" s="23">
        <v>1</v>
      </c>
      <c r="C25" s="8"/>
      <c r="D25" s="8"/>
      <c r="E25" s="8"/>
      <c r="F25" s="8"/>
      <c r="G25" s="8"/>
      <c r="H25" s="8">
        <v>1</v>
      </c>
      <c r="I25" s="8"/>
      <c r="J25" s="8">
        <v>1</v>
      </c>
      <c r="K25" s="8"/>
      <c r="L25" s="8">
        <v>1</v>
      </c>
      <c r="M25" s="22"/>
    </row>
    <row r="26" spans="1:13" x14ac:dyDescent="0.2">
      <c r="A26" t="s">
        <v>20</v>
      </c>
      <c r="B26" s="23">
        <v>1</v>
      </c>
      <c r="C26" s="8">
        <v>11</v>
      </c>
      <c r="D26" s="8"/>
      <c r="E26" s="8"/>
      <c r="F26" s="8"/>
      <c r="G26" s="8"/>
      <c r="H26" s="8"/>
      <c r="I26" s="8"/>
      <c r="J26" s="8"/>
      <c r="K26" s="8"/>
      <c r="L26" s="8"/>
      <c r="M26" s="22"/>
    </row>
    <row r="27" spans="1:13" x14ac:dyDescent="0.2">
      <c r="A27" t="s">
        <v>21</v>
      </c>
      <c r="B27" s="23">
        <v>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22"/>
    </row>
    <row r="28" spans="1:13" x14ac:dyDescent="0.2">
      <c r="A28" t="s">
        <v>22</v>
      </c>
      <c r="B28" s="23">
        <v>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22"/>
    </row>
    <row r="29" spans="1:13" x14ac:dyDescent="0.2">
      <c r="A29" t="s">
        <v>23</v>
      </c>
      <c r="B29" s="23">
        <v>1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22"/>
    </row>
    <row r="30" spans="1:13" x14ac:dyDescent="0.2">
      <c r="A30" t="s">
        <v>24</v>
      </c>
      <c r="B30" s="23">
        <v>1</v>
      </c>
      <c r="C30" s="8">
        <v>5</v>
      </c>
      <c r="D30" s="8"/>
      <c r="E30" s="8"/>
      <c r="F30" s="8"/>
      <c r="G30" s="8"/>
      <c r="H30" s="8"/>
      <c r="I30" s="8"/>
      <c r="J30" s="8"/>
      <c r="K30" s="8"/>
      <c r="L30" s="8"/>
      <c r="M30" s="22"/>
    </row>
    <row r="31" spans="1:13" x14ac:dyDescent="0.2">
      <c r="A31" t="s">
        <v>25</v>
      </c>
      <c r="B31" s="23"/>
      <c r="C31" s="8"/>
      <c r="D31" s="8"/>
      <c r="E31" s="8"/>
      <c r="F31" s="8"/>
      <c r="G31" s="8"/>
      <c r="H31" s="8"/>
      <c r="I31" s="8"/>
      <c r="J31" s="8"/>
      <c r="K31" s="8"/>
      <c r="L31" s="8"/>
      <c r="M31" s="22"/>
    </row>
    <row r="32" spans="1:13" x14ac:dyDescent="0.2">
      <c r="A32" t="s">
        <v>26</v>
      </c>
      <c r="B32" s="23">
        <v>1</v>
      </c>
      <c r="C32" s="8">
        <v>99</v>
      </c>
      <c r="D32" s="8"/>
      <c r="E32" s="8"/>
      <c r="F32" s="8"/>
      <c r="G32" s="8"/>
      <c r="H32" s="8">
        <v>1</v>
      </c>
      <c r="I32" s="8"/>
      <c r="J32" s="8"/>
      <c r="K32" s="8"/>
      <c r="L32" s="8"/>
      <c r="M32" s="22"/>
    </row>
    <row r="33" spans="1:13" x14ac:dyDescent="0.2">
      <c r="A33" t="s">
        <v>27</v>
      </c>
      <c r="B33" s="23">
        <v>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22"/>
    </row>
    <row r="34" spans="1:13" x14ac:dyDescent="0.2">
      <c r="A34" s="26" t="s">
        <v>59</v>
      </c>
      <c r="B34" s="23">
        <v>1</v>
      </c>
      <c r="C34" s="8"/>
      <c r="D34" s="8"/>
      <c r="E34" s="8"/>
      <c r="F34" s="8"/>
      <c r="G34" s="8"/>
      <c r="H34" s="8">
        <v>1</v>
      </c>
      <c r="I34" s="8"/>
      <c r="J34" s="8">
        <v>1</v>
      </c>
      <c r="K34" s="8"/>
      <c r="L34" s="8">
        <v>1</v>
      </c>
      <c r="M34" s="22"/>
    </row>
    <row r="35" spans="1:13" x14ac:dyDescent="0.2">
      <c r="A35" t="s">
        <v>29</v>
      </c>
      <c r="B35" s="23">
        <v>1</v>
      </c>
      <c r="C35" s="8"/>
      <c r="D35" s="8"/>
      <c r="E35" s="8"/>
      <c r="F35" s="8"/>
      <c r="G35" s="8"/>
      <c r="H35" s="8">
        <v>0</v>
      </c>
      <c r="I35" s="8"/>
      <c r="J35" s="8">
        <v>1</v>
      </c>
      <c r="K35" s="8"/>
      <c r="L35" s="8"/>
      <c r="M35" s="22"/>
    </row>
    <row r="36" spans="1:13" x14ac:dyDescent="0.2">
      <c r="A36" t="s">
        <v>30</v>
      </c>
      <c r="B36" s="23"/>
      <c r="C36" s="8"/>
      <c r="D36" s="8"/>
      <c r="E36" s="8"/>
      <c r="F36" s="8"/>
      <c r="G36" s="8"/>
      <c r="H36" s="8"/>
      <c r="I36" s="8"/>
      <c r="J36" s="8"/>
      <c r="K36" s="8"/>
      <c r="L36" s="8"/>
      <c r="M36" s="22"/>
    </row>
    <row r="37" spans="1:13" x14ac:dyDescent="0.2">
      <c r="A37" t="s">
        <v>31</v>
      </c>
      <c r="B37" s="23"/>
      <c r="C37" s="8"/>
      <c r="D37" s="8"/>
      <c r="E37" s="8"/>
      <c r="F37" s="8"/>
      <c r="G37" s="8"/>
      <c r="H37" s="8"/>
      <c r="I37" s="8"/>
      <c r="J37" s="8"/>
      <c r="K37" s="8"/>
      <c r="L37" s="8"/>
      <c r="M37" s="22"/>
    </row>
    <row r="38" spans="1:13" x14ac:dyDescent="0.2">
      <c r="A38" t="s">
        <v>32</v>
      </c>
      <c r="B38" s="23"/>
      <c r="C38" s="8"/>
      <c r="D38" s="8"/>
      <c r="E38" s="8"/>
      <c r="F38" s="8"/>
      <c r="G38" s="8"/>
      <c r="H38" s="8"/>
      <c r="I38" s="8"/>
      <c r="J38" s="8"/>
      <c r="K38" s="8"/>
      <c r="L38" s="8"/>
      <c r="M38" s="22"/>
    </row>
    <row r="39" spans="1:13" x14ac:dyDescent="0.2">
      <c r="A39" t="s">
        <v>33</v>
      </c>
      <c r="B39" s="23"/>
      <c r="C39" s="8"/>
      <c r="D39" s="8"/>
      <c r="E39" s="8"/>
      <c r="F39" s="8"/>
      <c r="G39" s="8"/>
      <c r="H39" s="8">
        <v>1</v>
      </c>
      <c r="I39" s="8"/>
      <c r="J39" s="8">
        <v>1</v>
      </c>
      <c r="K39" s="8"/>
      <c r="L39" s="8">
        <v>1</v>
      </c>
      <c r="M39" s="22"/>
    </row>
    <row r="40" spans="1:13" x14ac:dyDescent="0.2">
      <c r="A40" t="s">
        <v>34</v>
      </c>
      <c r="B40" s="23">
        <v>1</v>
      </c>
      <c r="C40" s="8"/>
      <c r="D40" s="8"/>
      <c r="E40" s="8"/>
      <c r="F40" s="8"/>
      <c r="G40" s="8"/>
      <c r="H40" s="8">
        <v>0</v>
      </c>
      <c r="I40" s="8"/>
      <c r="J40" s="8">
        <v>0</v>
      </c>
      <c r="K40" s="8"/>
      <c r="L40" s="8">
        <v>0</v>
      </c>
      <c r="M40" s="22"/>
    </row>
    <row r="41" spans="1:13" x14ac:dyDescent="0.2">
      <c r="A41" t="s">
        <v>35</v>
      </c>
      <c r="B41" s="23">
        <v>1</v>
      </c>
      <c r="C41" s="8"/>
      <c r="D41" s="8"/>
      <c r="E41" s="8"/>
      <c r="F41" s="8"/>
      <c r="G41" s="8"/>
      <c r="H41" s="8">
        <v>2</v>
      </c>
      <c r="I41" s="8"/>
      <c r="J41" s="8">
        <v>1</v>
      </c>
      <c r="K41" s="8"/>
      <c r="L41" s="8">
        <v>1</v>
      </c>
      <c r="M41" s="22"/>
    </row>
    <row r="42" spans="1:13" x14ac:dyDescent="0.2">
      <c r="A42" s="40" t="s">
        <v>68</v>
      </c>
      <c r="B42" s="23"/>
      <c r="C42" s="8"/>
      <c r="D42" s="8"/>
      <c r="E42" s="8"/>
      <c r="F42" s="8"/>
      <c r="G42" s="8"/>
      <c r="H42" s="8"/>
      <c r="I42" s="8"/>
      <c r="J42" s="8"/>
      <c r="K42" s="8"/>
      <c r="L42" s="8"/>
      <c r="M42" s="22"/>
    </row>
    <row r="43" spans="1:13" x14ac:dyDescent="0.2">
      <c r="A43" t="s">
        <v>36</v>
      </c>
      <c r="B43" s="23"/>
      <c r="C43" s="8"/>
      <c r="D43" s="8"/>
      <c r="E43" s="8"/>
      <c r="F43" s="8"/>
      <c r="G43" s="8"/>
      <c r="H43" s="8"/>
      <c r="I43" s="8"/>
      <c r="J43" s="8"/>
      <c r="K43" s="8"/>
      <c r="L43" s="8"/>
      <c r="M43" s="22"/>
    </row>
    <row r="44" spans="1:13" x14ac:dyDescent="0.2">
      <c r="A44" t="s">
        <v>37</v>
      </c>
      <c r="B44" s="23">
        <v>1</v>
      </c>
      <c r="C44" s="8">
        <v>21</v>
      </c>
      <c r="D44" s="8"/>
      <c r="E44" s="8"/>
      <c r="F44" s="8"/>
      <c r="G44" s="8"/>
      <c r="H44" s="8"/>
      <c r="I44" s="8"/>
      <c r="J44" s="8"/>
      <c r="K44" s="8"/>
      <c r="L44" s="8"/>
      <c r="M44" s="22"/>
    </row>
    <row r="45" spans="1:13" x14ac:dyDescent="0.2">
      <c r="A45" t="s">
        <v>38</v>
      </c>
      <c r="B45" s="23"/>
      <c r="C45" s="8"/>
      <c r="D45" s="8"/>
      <c r="E45" s="8"/>
      <c r="F45" s="8"/>
      <c r="G45" s="8"/>
      <c r="H45" s="8"/>
      <c r="I45" s="8"/>
      <c r="J45" s="8"/>
      <c r="K45" s="8"/>
      <c r="L45" s="8"/>
      <c r="M45" s="22"/>
    </row>
    <row r="46" spans="1:13" x14ac:dyDescent="0.2">
      <c r="A46" t="s">
        <v>39</v>
      </c>
      <c r="B46" s="23"/>
      <c r="C46" s="8"/>
      <c r="D46" s="8"/>
      <c r="E46" s="8"/>
      <c r="F46" s="8"/>
      <c r="G46" s="8"/>
      <c r="H46" s="8"/>
      <c r="I46" s="8"/>
      <c r="J46" s="8"/>
      <c r="K46" s="8"/>
      <c r="L46" s="8"/>
      <c r="M46" s="22"/>
    </row>
    <row r="47" spans="1:13" x14ac:dyDescent="0.2">
      <c r="A47" s="26" t="s">
        <v>58</v>
      </c>
      <c r="B47" s="23">
        <v>1</v>
      </c>
      <c r="C47" s="8">
        <v>45</v>
      </c>
      <c r="D47" s="8"/>
      <c r="E47" s="8"/>
      <c r="F47" s="8"/>
      <c r="G47" s="8"/>
      <c r="H47" s="8"/>
      <c r="I47" s="8"/>
      <c r="J47" s="8"/>
      <c r="K47" s="8"/>
      <c r="L47" s="8"/>
      <c r="M47" s="22"/>
    </row>
    <row r="48" spans="1:13" x14ac:dyDescent="0.2">
      <c r="B48" s="1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19"/>
    </row>
    <row r="49" spans="1:13" s="1" customFormat="1" x14ac:dyDescent="0.2">
      <c r="A49" s="1" t="s">
        <v>40</v>
      </c>
      <c r="B49" s="11">
        <f>SUBTOTAL(109,B5:B48)</f>
        <v>25</v>
      </c>
      <c r="C49" s="9">
        <f>SUBTOTAL(109,C5:C48)</f>
        <v>317</v>
      </c>
      <c r="D49" s="9">
        <f>SUM(D5:D47)</f>
        <v>0</v>
      </c>
      <c r="E49" s="9"/>
      <c r="F49" s="9">
        <f>SUM(F5:F47)</f>
        <v>0</v>
      </c>
      <c r="G49" s="9"/>
      <c r="H49" s="9">
        <f>SUBTOTAL(109,Table4347891011121314[Column6])</f>
        <v>9</v>
      </c>
      <c r="I49" s="9"/>
      <c r="J49" s="9">
        <f>SUBTOTAL(109,Table4347891011121314[Column8])</f>
        <v>7</v>
      </c>
      <c r="K49" s="9"/>
      <c r="L49" s="9">
        <f>SUBTOTAL(109,Table4347891011121314[Column10])</f>
        <v>6</v>
      </c>
      <c r="M49" s="9"/>
    </row>
  </sheetData>
  <mergeCells count="1">
    <mergeCell ref="C1:D1"/>
  </mergeCells>
  <hyperlinks>
    <hyperlink ref="B49" location="Sheet1!B50" display="Sheet1!B50"/>
  </hyperlinks>
  <pageMargins left="0.75" right="0.75" top="1" bottom="1" header="0.5" footer="0.5"/>
  <pageSetup orientation="landscape" r:id="rId1"/>
  <headerFooter alignWithMargins="0">
    <oddHeader>&amp;CPRELIMINARY ELECTION RESULTS</oddHead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L49" sqref="L49"/>
    </sheetView>
  </sheetViews>
  <sheetFormatPr defaultRowHeight="12.75" x14ac:dyDescent="0.2"/>
  <cols>
    <col min="1" max="1" width="20.140625" customWidth="1"/>
    <col min="2" max="8" width="10.42578125" customWidth="1"/>
    <col min="9" max="9" width="11.28515625" customWidth="1"/>
    <col min="10" max="11" width="10.42578125" customWidth="1"/>
    <col min="12" max="13" width="11.42578125" customWidth="1"/>
  </cols>
  <sheetData>
    <row r="1" spans="1:13" x14ac:dyDescent="0.2">
      <c r="C1" s="39"/>
      <c r="D1" s="39"/>
      <c r="E1" s="39"/>
      <c r="F1" s="39"/>
      <c r="G1" s="39"/>
      <c r="H1" s="12"/>
      <c r="I1" s="12"/>
      <c r="J1" s="12"/>
      <c r="K1" s="39"/>
      <c r="L1" s="39"/>
      <c r="M1" s="39"/>
    </row>
    <row r="3" spans="1:13" x14ac:dyDescent="0.2">
      <c r="A3" s="2" t="s">
        <v>0</v>
      </c>
      <c r="B3" t="s">
        <v>46</v>
      </c>
      <c r="C3" s="41"/>
      <c r="D3" s="41"/>
      <c r="E3" s="41"/>
      <c r="F3" s="41"/>
      <c r="G3" s="41"/>
      <c r="H3" s="41"/>
      <c r="I3" s="41"/>
      <c r="J3" s="41"/>
      <c r="K3" s="13"/>
      <c r="L3" s="41"/>
      <c r="M3" s="13"/>
    </row>
    <row r="4" spans="1:13" x14ac:dyDescent="0.2">
      <c r="B4" s="21" t="s">
        <v>47</v>
      </c>
      <c r="C4" s="27" t="s">
        <v>48</v>
      </c>
      <c r="D4" s="27" t="s">
        <v>49</v>
      </c>
      <c r="E4" s="27" t="s">
        <v>63</v>
      </c>
      <c r="F4" s="27" t="s">
        <v>50</v>
      </c>
      <c r="G4" s="27" t="s">
        <v>51</v>
      </c>
      <c r="H4" s="27" t="s">
        <v>52</v>
      </c>
      <c r="I4" s="27" t="s">
        <v>53</v>
      </c>
      <c r="J4" s="27" t="s">
        <v>54</v>
      </c>
      <c r="K4" s="27" t="s">
        <v>55</v>
      </c>
      <c r="L4" s="27" t="s">
        <v>56</v>
      </c>
      <c r="M4" s="20" t="s">
        <v>57</v>
      </c>
    </row>
    <row r="5" spans="1:13" x14ac:dyDescent="0.2">
      <c r="A5" t="s">
        <v>64</v>
      </c>
      <c r="B5" s="23"/>
      <c r="C5" s="8"/>
      <c r="D5" s="8"/>
      <c r="E5" s="8"/>
      <c r="F5" s="8"/>
      <c r="G5" s="8"/>
      <c r="H5" s="8"/>
      <c r="I5" s="8"/>
      <c r="J5" s="8"/>
      <c r="K5" s="8"/>
      <c r="L5" s="8"/>
      <c r="M5" s="22"/>
    </row>
    <row r="6" spans="1:13" x14ac:dyDescent="0.2">
      <c r="A6" t="s">
        <v>65</v>
      </c>
      <c r="B6" s="23"/>
      <c r="C6" s="8"/>
      <c r="D6" s="8"/>
      <c r="E6" s="8"/>
      <c r="F6" s="8"/>
      <c r="G6" s="8"/>
      <c r="H6" s="8"/>
      <c r="I6" s="8"/>
      <c r="J6" s="8"/>
      <c r="K6" s="8"/>
      <c r="L6" s="8"/>
      <c r="M6" s="22"/>
    </row>
    <row r="7" spans="1:13" x14ac:dyDescent="0.2">
      <c r="A7" t="s">
        <v>2</v>
      </c>
      <c r="B7" s="23"/>
      <c r="C7" s="8"/>
      <c r="D7" s="8"/>
      <c r="E7" s="8"/>
      <c r="F7" s="8"/>
      <c r="G7" s="8"/>
      <c r="H7" s="8"/>
      <c r="I7" s="8"/>
      <c r="J7" s="8"/>
      <c r="K7" s="8"/>
      <c r="L7" s="8"/>
      <c r="M7" s="22"/>
    </row>
    <row r="8" spans="1:13" x14ac:dyDescent="0.2">
      <c r="A8" t="s">
        <v>3</v>
      </c>
      <c r="B8" s="23"/>
      <c r="C8" s="8"/>
      <c r="D8" s="8"/>
      <c r="E8" s="8"/>
      <c r="F8" s="8"/>
      <c r="G8" s="8"/>
      <c r="H8" s="8"/>
      <c r="I8" s="8"/>
      <c r="J8" s="8"/>
      <c r="K8" s="8"/>
      <c r="L8" s="8"/>
      <c r="M8" s="22"/>
    </row>
    <row r="9" spans="1:13" x14ac:dyDescent="0.2">
      <c r="A9" t="s">
        <v>4</v>
      </c>
      <c r="B9" s="23"/>
      <c r="C9" s="8"/>
      <c r="D9" s="8"/>
      <c r="E9" s="8"/>
      <c r="F9" s="8"/>
      <c r="G9" s="8"/>
      <c r="H9" s="8"/>
      <c r="I9" s="8"/>
      <c r="J9" s="8"/>
      <c r="K9" s="8"/>
      <c r="L9" s="8"/>
      <c r="M9" s="22"/>
    </row>
    <row r="10" spans="1:13" x14ac:dyDescent="0.2">
      <c r="A10" t="s">
        <v>5</v>
      </c>
      <c r="B10" s="23"/>
      <c r="C10" s="8"/>
      <c r="D10" s="8"/>
      <c r="E10" s="8"/>
      <c r="F10" s="8"/>
      <c r="G10" s="8"/>
      <c r="H10" s="8"/>
      <c r="I10" s="8"/>
      <c r="J10" s="8"/>
      <c r="K10" s="8"/>
      <c r="L10" s="8"/>
      <c r="M10" s="22"/>
    </row>
    <row r="11" spans="1:13" x14ac:dyDescent="0.2">
      <c r="A11" t="s">
        <v>6</v>
      </c>
      <c r="B11" s="23"/>
      <c r="C11" s="8"/>
      <c r="D11" s="8"/>
      <c r="E11" s="8"/>
      <c r="F11" s="8"/>
      <c r="G11" s="8"/>
      <c r="H11" s="8"/>
      <c r="I11" s="8"/>
      <c r="J11" s="8"/>
      <c r="K11" s="8"/>
      <c r="L11" s="8"/>
      <c r="M11" s="22"/>
    </row>
    <row r="12" spans="1:13" x14ac:dyDescent="0.2">
      <c r="A12" t="s">
        <v>7</v>
      </c>
      <c r="B12" s="23"/>
      <c r="C12" s="8"/>
      <c r="D12" s="8"/>
      <c r="E12" s="8"/>
      <c r="F12" s="8"/>
      <c r="G12" s="8"/>
      <c r="H12" s="8"/>
      <c r="I12" s="8"/>
      <c r="J12" s="8"/>
      <c r="K12" s="8"/>
      <c r="L12" s="8"/>
      <c r="M12" s="22"/>
    </row>
    <row r="13" spans="1:13" x14ac:dyDescent="0.2">
      <c r="A13" t="s">
        <v>8</v>
      </c>
      <c r="B13" s="23"/>
      <c r="C13" s="8"/>
      <c r="D13" s="8"/>
      <c r="E13" s="8"/>
      <c r="F13" s="8"/>
      <c r="G13" s="8"/>
      <c r="H13" s="8"/>
      <c r="I13" s="8"/>
      <c r="J13" s="8"/>
      <c r="K13" s="8"/>
      <c r="L13" s="8"/>
      <c r="M13" s="22"/>
    </row>
    <row r="14" spans="1:13" x14ac:dyDescent="0.2">
      <c r="A14" t="s">
        <v>9</v>
      </c>
      <c r="B14" s="23"/>
      <c r="C14" s="8"/>
      <c r="D14" s="8"/>
      <c r="E14" s="8"/>
      <c r="F14" s="8"/>
      <c r="G14" s="8"/>
      <c r="H14" s="8"/>
      <c r="I14" s="8"/>
      <c r="J14" s="8"/>
      <c r="K14" s="8"/>
      <c r="L14" s="8"/>
      <c r="M14" s="22"/>
    </row>
    <row r="15" spans="1:13" x14ac:dyDescent="0.2">
      <c r="A15" t="s">
        <v>10</v>
      </c>
      <c r="B15" s="23"/>
      <c r="C15" s="8"/>
      <c r="D15" s="8"/>
      <c r="E15" s="8"/>
      <c r="F15" s="8"/>
      <c r="G15" s="8"/>
      <c r="H15" s="8"/>
      <c r="I15" s="8"/>
      <c r="J15" s="8"/>
      <c r="K15" s="8"/>
      <c r="L15" s="8"/>
      <c r="M15" s="22"/>
    </row>
    <row r="16" spans="1:13" x14ac:dyDescent="0.2">
      <c r="A16" t="s">
        <v>11</v>
      </c>
      <c r="B16" s="23"/>
      <c r="C16" s="8"/>
      <c r="D16" s="8"/>
      <c r="E16" s="8"/>
      <c r="F16" s="8"/>
      <c r="G16" s="8"/>
      <c r="H16" s="8"/>
      <c r="I16" s="8"/>
      <c r="J16" s="8"/>
      <c r="K16" s="8"/>
      <c r="L16" s="8"/>
      <c r="M16" s="22"/>
    </row>
    <row r="17" spans="1:13" x14ac:dyDescent="0.2">
      <c r="A17" t="s">
        <v>12</v>
      </c>
      <c r="B17" s="23"/>
      <c r="C17" s="8"/>
      <c r="D17" s="8"/>
      <c r="E17" s="8"/>
      <c r="F17" s="8"/>
      <c r="G17" s="8"/>
      <c r="H17" s="8"/>
      <c r="I17" s="8"/>
      <c r="J17" s="8"/>
      <c r="K17" s="8"/>
      <c r="L17" s="8"/>
      <c r="M17" s="22"/>
    </row>
    <row r="18" spans="1:13" x14ac:dyDescent="0.2">
      <c r="A18" t="s">
        <v>66</v>
      </c>
      <c r="B18" s="23"/>
      <c r="C18" s="8"/>
      <c r="D18" s="8"/>
      <c r="E18" s="8"/>
      <c r="F18" s="8"/>
      <c r="G18" s="8"/>
      <c r="H18" s="8"/>
      <c r="I18" s="8"/>
      <c r="J18" s="8"/>
      <c r="K18" s="8"/>
      <c r="L18" s="8"/>
      <c r="M18" s="22"/>
    </row>
    <row r="19" spans="1:13" x14ac:dyDescent="0.2">
      <c r="A19" t="s">
        <v>67</v>
      </c>
      <c r="B19" s="23"/>
      <c r="C19" s="8"/>
      <c r="D19" s="8"/>
      <c r="E19" s="8"/>
      <c r="F19" s="8"/>
      <c r="G19" s="8"/>
      <c r="H19" s="8"/>
      <c r="I19" s="8"/>
      <c r="J19" s="8"/>
      <c r="K19" s="8"/>
      <c r="L19" s="8"/>
      <c r="M19" s="22"/>
    </row>
    <row r="20" spans="1:13" x14ac:dyDescent="0.2">
      <c r="A20" t="s">
        <v>14</v>
      </c>
      <c r="B20" s="23"/>
      <c r="C20" s="8"/>
      <c r="D20" s="8"/>
      <c r="E20" s="8"/>
      <c r="F20" s="8"/>
      <c r="G20" s="8"/>
      <c r="H20" s="8"/>
      <c r="I20" s="8"/>
      <c r="J20" s="8"/>
      <c r="K20" s="8"/>
      <c r="L20" s="8"/>
      <c r="M20" s="22"/>
    </row>
    <row r="21" spans="1:13" x14ac:dyDescent="0.2">
      <c r="A21" t="s">
        <v>15</v>
      </c>
      <c r="B21" s="23"/>
      <c r="C21" s="8"/>
      <c r="D21" s="8"/>
      <c r="E21" s="8"/>
      <c r="F21" s="8"/>
      <c r="G21" s="8"/>
      <c r="H21" s="8"/>
      <c r="I21" s="8"/>
      <c r="J21" s="8"/>
      <c r="K21" s="8"/>
      <c r="L21" s="8"/>
      <c r="M21" s="22"/>
    </row>
    <row r="22" spans="1:13" x14ac:dyDescent="0.2">
      <c r="A22" t="s">
        <v>16</v>
      </c>
      <c r="B22" s="23"/>
      <c r="C22" s="8"/>
      <c r="D22" s="8"/>
      <c r="E22" s="8"/>
      <c r="F22" s="8"/>
      <c r="G22" s="8"/>
      <c r="H22" s="8"/>
      <c r="I22" s="8"/>
      <c r="J22" s="8"/>
      <c r="K22" s="8"/>
      <c r="L22" s="8"/>
      <c r="M22" s="22"/>
    </row>
    <row r="23" spans="1:13" x14ac:dyDescent="0.2">
      <c r="A23" t="s">
        <v>17</v>
      </c>
      <c r="B23" s="23"/>
      <c r="C23" s="8"/>
      <c r="D23" s="8"/>
      <c r="E23" s="8"/>
      <c r="F23" s="8"/>
      <c r="G23" s="8"/>
      <c r="H23" s="8"/>
      <c r="I23" s="8"/>
      <c r="J23" s="8"/>
      <c r="K23" s="8"/>
      <c r="L23" s="8"/>
      <c r="M23" s="22"/>
    </row>
    <row r="24" spans="1:13" x14ac:dyDescent="0.2">
      <c r="A24" t="s">
        <v>18</v>
      </c>
      <c r="B24" s="23"/>
      <c r="C24" s="8"/>
      <c r="D24" s="8"/>
      <c r="E24" s="8"/>
      <c r="F24" s="8"/>
      <c r="G24" s="8"/>
      <c r="H24" s="8"/>
      <c r="I24" s="8"/>
      <c r="J24" s="8"/>
      <c r="K24" s="8"/>
      <c r="L24" s="8"/>
      <c r="M24" s="22"/>
    </row>
    <row r="25" spans="1:13" x14ac:dyDescent="0.2">
      <c r="A25" t="s">
        <v>19</v>
      </c>
      <c r="B25" s="23"/>
      <c r="C25" s="8"/>
      <c r="D25" s="8"/>
      <c r="E25" s="8"/>
      <c r="F25" s="8"/>
      <c r="G25" s="8"/>
      <c r="H25" s="8"/>
      <c r="I25" s="8"/>
      <c r="J25" s="8"/>
      <c r="K25" s="8"/>
      <c r="L25" s="8"/>
      <c r="M25" s="22"/>
    </row>
    <row r="26" spans="1:13" x14ac:dyDescent="0.2">
      <c r="A26" t="s">
        <v>20</v>
      </c>
      <c r="B26" s="23"/>
      <c r="C26" s="8"/>
      <c r="D26" s="8"/>
      <c r="E26" s="8"/>
      <c r="F26" s="8"/>
      <c r="G26" s="8"/>
      <c r="H26" s="8"/>
      <c r="I26" s="8"/>
      <c r="J26" s="8"/>
      <c r="K26" s="8"/>
      <c r="L26" s="8"/>
      <c r="M26" s="22"/>
    </row>
    <row r="27" spans="1:13" x14ac:dyDescent="0.2">
      <c r="A27" t="s">
        <v>21</v>
      </c>
      <c r="B27" s="23"/>
      <c r="C27" s="8"/>
      <c r="D27" s="8"/>
      <c r="E27" s="8"/>
      <c r="F27" s="8"/>
      <c r="G27" s="8"/>
      <c r="H27" s="8"/>
      <c r="I27" s="8"/>
      <c r="J27" s="8"/>
      <c r="K27" s="8"/>
      <c r="L27" s="8"/>
      <c r="M27" s="22"/>
    </row>
    <row r="28" spans="1:13" x14ac:dyDescent="0.2">
      <c r="A28" t="s">
        <v>22</v>
      </c>
      <c r="B28" s="23"/>
      <c r="C28" s="8"/>
      <c r="D28" s="8"/>
      <c r="E28" s="8"/>
      <c r="F28" s="8"/>
      <c r="G28" s="8"/>
      <c r="H28" s="8"/>
      <c r="I28" s="8"/>
      <c r="J28" s="8"/>
      <c r="K28" s="8"/>
      <c r="L28" s="8"/>
      <c r="M28" s="22"/>
    </row>
    <row r="29" spans="1:13" x14ac:dyDescent="0.2">
      <c r="A29" t="s">
        <v>23</v>
      </c>
      <c r="B29" s="23"/>
      <c r="C29" s="8"/>
      <c r="D29" s="8"/>
      <c r="E29" s="8"/>
      <c r="F29" s="8"/>
      <c r="G29" s="8"/>
      <c r="H29" s="8"/>
      <c r="I29" s="8"/>
      <c r="J29" s="8"/>
      <c r="K29" s="8"/>
      <c r="L29" s="8"/>
      <c r="M29" s="22"/>
    </row>
    <row r="30" spans="1:13" x14ac:dyDescent="0.2">
      <c r="A30" t="s">
        <v>24</v>
      </c>
      <c r="B30" s="23"/>
      <c r="C30" s="8"/>
      <c r="D30" s="8"/>
      <c r="E30" s="8"/>
      <c r="F30" s="8"/>
      <c r="G30" s="8"/>
      <c r="H30" s="8"/>
      <c r="I30" s="8"/>
      <c r="J30" s="8"/>
      <c r="K30" s="8"/>
      <c r="L30" s="8"/>
      <c r="M30" s="22"/>
    </row>
    <row r="31" spans="1:13" x14ac:dyDescent="0.2">
      <c r="A31" t="s">
        <v>25</v>
      </c>
      <c r="B31" s="23"/>
      <c r="C31" s="8"/>
      <c r="D31" s="8"/>
      <c r="E31" s="8"/>
      <c r="F31" s="8"/>
      <c r="G31" s="8"/>
      <c r="H31" s="8"/>
      <c r="I31" s="8"/>
      <c r="J31" s="8"/>
      <c r="K31" s="8"/>
      <c r="L31" s="8"/>
      <c r="M31" s="22"/>
    </row>
    <row r="32" spans="1:13" x14ac:dyDescent="0.2">
      <c r="A32" t="s">
        <v>26</v>
      </c>
      <c r="B32" s="23"/>
      <c r="C32" s="8"/>
      <c r="D32" s="8"/>
      <c r="E32" s="8"/>
      <c r="F32" s="8"/>
      <c r="G32" s="8"/>
      <c r="H32" s="8"/>
      <c r="I32" s="8"/>
      <c r="J32" s="8"/>
      <c r="K32" s="8"/>
      <c r="L32" s="8"/>
      <c r="M32" s="22"/>
    </row>
    <row r="33" spans="1:13" x14ac:dyDescent="0.2">
      <c r="A33" t="s">
        <v>27</v>
      </c>
      <c r="B33" s="23"/>
      <c r="C33" s="8"/>
      <c r="D33" s="8"/>
      <c r="E33" s="8"/>
      <c r="F33" s="8"/>
      <c r="G33" s="8"/>
      <c r="H33" s="8"/>
      <c r="I33" s="8"/>
      <c r="J33" s="8"/>
      <c r="K33" s="8"/>
      <c r="L33" s="8"/>
      <c r="M33" s="22"/>
    </row>
    <row r="34" spans="1:13" x14ac:dyDescent="0.2">
      <c r="A34" s="26" t="s">
        <v>59</v>
      </c>
      <c r="B34" s="23"/>
      <c r="C34" s="8"/>
      <c r="D34" s="8"/>
      <c r="E34" s="8"/>
      <c r="F34" s="8"/>
      <c r="G34" s="8"/>
      <c r="H34" s="8"/>
      <c r="I34" s="8"/>
      <c r="J34" s="8"/>
      <c r="K34" s="8"/>
      <c r="L34" s="8"/>
      <c r="M34" s="22"/>
    </row>
    <row r="35" spans="1:13" x14ac:dyDescent="0.2">
      <c r="A35" t="s">
        <v>29</v>
      </c>
      <c r="B35" s="23"/>
      <c r="C35" s="8"/>
      <c r="D35" s="8"/>
      <c r="E35" s="8"/>
      <c r="F35" s="8"/>
      <c r="G35" s="8"/>
      <c r="H35" s="8"/>
      <c r="I35" s="8"/>
      <c r="J35" s="8"/>
      <c r="K35" s="8"/>
      <c r="L35" s="8"/>
      <c r="M35" s="22"/>
    </row>
    <row r="36" spans="1:13" x14ac:dyDescent="0.2">
      <c r="A36" t="s">
        <v>30</v>
      </c>
      <c r="B36" s="23"/>
      <c r="C36" s="8"/>
      <c r="D36" s="8"/>
      <c r="E36" s="8"/>
      <c r="F36" s="8"/>
      <c r="G36" s="8"/>
      <c r="H36" s="8"/>
      <c r="I36" s="8"/>
      <c r="J36" s="8"/>
      <c r="K36" s="8"/>
      <c r="L36" s="8"/>
      <c r="M36" s="22"/>
    </row>
    <row r="37" spans="1:13" x14ac:dyDescent="0.2">
      <c r="A37" t="s">
        <v>31</v>
      </c>
      <c r="B37" s="23"/>
      <c r="C37" s="8"/>
      <c r="D37" s="8"/>
      <c r="E37" s="8"/>
      <c r="F37" s="8"/>
      <c r="G37" s="8"/>
      <c r="H37" s="8"/>
      <c r="I37" s="8"/>
      <c r="J37" s="8"/>
      <c r="K37" s="8"/>
      <c r="L37" s="8"/>
      <c r="M37" s="22"/>
    </row>
    <row r="38" spans="1:13" x14ac:dyDescent="0.2">
      <c r="A38" t="s">
        <v>32</v>
      </c>
      <c r="B38" s="23"/>
      <c r="C38" s="8"/>
      <c r="D38" s="8"/>
      <c r="E38" s="8"/>
      <c r="F38" s="8"/>
      <c r="G38" s="8"/>
      <c r="H38" s="8"/>
      <c r="I38" s="8"/>
      <c r="J38" s="8"/>
      <c r="K38" s="8"/>
      <c r="L38" s="8"/>
      <c r="M38" s="22"/>
    </row>
    <row r="39" spans="1:13" x14ac:dyDescent="0.2">
      <c r="A39" t="s">
        <v>33</v>
      </c>
      <c r="B39" s="23"/>
      <c r="C39" s="8"/>
      <c r="D39" s="8"/>
      <c r="E39" s="8"/>
      <c r="F39" s="8"/>
      <c r="G39" s="8"/>
      <c r="H39" s="8"/>
      <c r="I39" s="8"/>
      <c r="J39" s="8"/>
      <c r="K39" s="8"/>
      <c r="L39" s="8"/>
      <c r="M39" s="22"/>
    </row>
    <row r="40" spans="1:13" x14ac:dyDescent="0.2">
      <c r="A40" t="s">
        <v>34</v>
      </c>
      <c r="B40" s="23"/>
      <c r="C40" s="8"/>
      <c r="D40" s="8"/>
      <c r="E40" s="8"/>
      <c r="F40" s="8"/>
      <c r="G40" s="8"/>
      <c r="H40" s="8"/>
      <c r="I40" s="8"/>
      <c r="J40" s="8"/>
      <c r="K40" s="8"/>
      <c r="L40" s="8"/>
      <c r="M40" s="22"/>
    </row>
    <row r="41" spans="1:13" x14ac:dyDescent="0.2">
      <c r="A41" t="s">
        <v>35</v>
      </c>
      <c r="B41" s="23"/>
      <c r="C41" s="8"/>
      <c r="D41" s="8"/>
      <c r="E41" s="8"/>
      <c r="F41" s="8"/>
      <c r="G41" s="8"/>
      <c r="H41" s="8"/>
      <c r="I41" s="8"/>
      <c r="J41" s="8"/>
      <c r="K41" s="8"/>
      <c r="L41" s="8"/>
      <c r="M41" s="22"/>
    </row>
    <row r="42" spans="1:13" x14ac:dyDescent="0.2">
      <c r="A42" s="40" t="s">
        <v>68</v>
      </c>
      <c r="B42" s="23"/>
      <c r="C42" s="8"/>
      <c r="D42" s="8"/>
      <c r="E42" s="8"/>
      <c r="F42" s="8"/>
      <c r="G42" s="8"/>
      <c r="H42" s="8"/>
      <c r="I42" s="8"/>
      <c r="J42" s="8"/>
      <c r="K42" s="8"/>
      <c r="L42" s="8"/>
      <c r="M42" s="22"/>
    </row>
    <row r="43" spans="1:13" x14ac:dyDescent="0.2">
      <c r="A43" t="s">
        <v>36</v>
      </c>
      <c r="B43" s="23"/>
      <c r="C43" s="8"/>
      <c r="D43" s="8"/>
      <c r="E43" s="8"/>
      <c r="F43" s="8"/>
      <c r="G43" s="8"/>
      <c r="H43" s="8"/>
      <c r="I43" s="8"/>
      <c r="J43" s="8"/>
      <c r="K43" s="8"/>
      <c r="L43" s="8"/>
      <c r="M43" s="22"/>
    </row>
    <row r="44" spans="1:13" x14ac:dyDescent="0.2">
      <c r="A44" t="s">
        <v>37</v>
      </c>
      <c r="B44" s="23"/>
      <c r="C44" s="8"/>
      <c r="D44" s="8"/>
      <c r="E44" s="8"/>
      <c r="F44" s="8"/>
      <c r="G44" s="8"/>
      <c r="H44" s="8"/>
      <c r="I44" s="8"/>
      <c r="J44" s="8"/>
      <c r="K44" s="8"/>
      <c r="L44" s="8"/>
      <c r="M44" s="22"/>
    </row>
    <row r="45" spans="1:13" x14ac:dyDescent="0.2">
      <c r="A45" t="s">
        <v>38</v>
      </c>
      <c r="B45" s="23"/>
      <c r="C45" s="8"/>
      <c r="D45" s="8"/>
      <c r="E45" s="8"/>
      <c r="F45" s="8"/>
      <c r="G45" s="8"/>
      <c r="H45" s="8"/>
      <c r="I45" s="8"/>
      <c r="J45" s="8"/>
      <c r="K45" s="8"/>
      <c r="L45" s="8"/>
      <c r="M45" s="22"/>
    </row>
    <row r="46" spans="1:13" x14ac:dyDescent="0.2">
      <c r="A46" t="s">
        <v>39</v>
      </c>
      <c r="B46" s="23"/>
      <c r="C46" s="8"/>
      <c r="D46" s="8"/>
      <c r="E46" s="8"/>
      <c r="F46" s="8"/>
      <c r="G46" s="8"/>
      <c r="H46" s="8"/>
      <c r="I46" s="8"/>
      <c r="J46" s="8"/>
      <c r="K46" s="8"/>
      <c r="L46" s="8"/>
      <c r="M46" s="22"/>
    </row>
    <row r="47" spans="1:13" x14ac:dyDescent="0.2">
      <c r="A47" s="26" t="s">
        <v>58</v>
      </c>
      <c r="B47" s="23"/>
      <c r="C47" s="8"/>
      <c r="D47" s="8"/>
      <c r="E47" s="8"/>
      <c r="F47" s="8"/>
      <c r="G47" s="8"/>
      <c r="H47" s="8"/>
      <c r="I47" s="8"/>
      <c r="J47" s="8"/>
      <c r="K47" s="8"/>
      <c r="L47" s="8"/>
      <c r="M47" s="22"/>
    </row>
    <row r="48" spans="1:13" x14ac:dyDescent="0.2">
      <c r="B48" s="1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19"/>
    </row>
    <row r="49" spans="1:13" s="1" customFormat="1" x14ac:dyDescent="0.2">
      <c r="A49" s="1" t="s">
        <v>40</v>
      </c>
      <c r="B49" s="52">
        <f>SUBTOTAL(109,B5:B48)</f>
        <v>0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4"/>
    </row>
  </sheetData>
  <hyperlinks>
    <hyperlink ref="B49" location="Sheet1!B50" display="Sheet1!B50"/>
  </hyperlinks>
  <pageMargins left="0.75" right="0.75" top="1" bottom="1" header="0.5" footer="0.5"/>
  <pageSetup orientation="landscape" r:id="rId1"/>
  <headerFooter alignWithMargins="0">
    <oddHeader>&amp;CPRELIMINARY ELECTION RESULTS</oddHead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opLeftCell="A49" zoomScaleNormal="100" workbookViewId="0">
      <selection activeCell="J3" sqref="J3"/>
    </sheetView>
  </sheetViews>
  <sheetFormatPr defaultRowHeight="12.75" x14ac:dyDescent="0.2"/>
  <cols>
    <col min="1" max="1" width="16.140625" bestFit="1" customWidth="1"/>
    <col min="3" max="3" width="13.7109375" customWidth="1"/>
    <col min="4" max="4" width="4.42578125" customWidth="1"/>
    <col min="5" max="5" width="4" customWidth="1"/>
  </cols>
  <sheetData>
    <row r="1" spans="1:11" ht="15.75" x14ac:dyDescent="0.25">
      <c r="A1" s="56" t="s">
        <v>41</v>
      </c>
      <c r="B1" s="56"/>
      <c r="C1" s="56"/>
      <c r="D1" s="56"/>
      <c r="E1" s="56"/>
      <c r="F1" s="56"/>
      <c r="G1" s="56"/>
      <c r="H1" s="56"/>
      <c r="I1" s="56"/>
    </row>
    <row r="2" spans="1:11" x14ac:dyDescent="0.2">
      <c r="A2" s="57" t="s">
        <v>42</v>
      </c>
      <c r="B2" s="57"/>
      <c r="C2" s="57"/>
      <c r="D2" s="57"/>
      <c r="E2" s="57"/>
      <c r="F2" s="57"/>
      <c r="G2" s="57"/>
      <c r="H2" s="57"/>
      <c r="I2" s="57"/>
    </row>
    <row r="3" spans="1:11" x14ac:dyDescent="0.2">
      <c r="A3" s="57" t="s">
        <v>172</v>
      </c>
      <c r="B3" s="57"/>
      <c r="C3" s="57"/>
      <c r="D3" s="57"/>
      <c r="E3" s="57"/>
      <c r="F3" s="57"/>
      <c r="G3" s="57"/>
      <c r="H3" s="57"/>
      <c r="I3" s="57"/>
    </row>
    <row r="4" spans="1:11" x14ac:dyDescent="0.2">
      <c r="A4" s="58">
        <v>41863</v>
      </c>
      <c r="B4" s="58"/>
      <c r="C4" s="58"/>
      <c r="D4" s="58"/>
      <c r="E4" s="58"/>
      <c r="F4" s="58"/>
      <c r="G4" s="58"/>
      <c r="H4" s="58"/>
      <c r="I4" s="58"/>
    </row>
    <row r="6" spans="1:11" x14ac:dyDescent="0.2">
      <c r="A6" t="s">
        <v>43</v>
      </c>
      <c r="C6">
        <v>43</v>
      </c>
      <c r="F6" t="s">
        <v>44</v>
      </c>
      <c r="I6">
        <f>'Gov-Lt Gov Dem'!$B$49</f>
        <v>43</v>
      </c>
    </row>
    <row r="7" spans="1:11" ht="13.5" thickBot="1" x14ac:dyDescent="0.25"/>
    <row r="8" spans="1:11" ht="19.5" thickTop="1" thickBot="1" x14ac:dyDescent="0.3">
      <c r="A8" s="10" t="s">
        <v>69</v>
      </c>
      <c r="B8" s="6"/>
      <c r="C8" s="6"/>
      <c r="D8" s="7"/>
      <c r="E8" s="3"/>
      <c r="G8" s="10" t="s">
        <v>154</v>
      </c>
      <c r="H8" s="6"/>
      <c r="I8" s="6"/>
      <c r="J8" s="6"/>
      <c r="K8" s="7"/>
    </row>
    <row r="9" spans="1:11" ht="18" x14ac:dyDescent="0.25">
      <c r="A9" s="14"/>
      <c r="B9" s="3"/>
      <c r="C9" s="3"/>
      <c r="D9" s="5"/>
      <c r="E9" s="3"/>
      <c r="G9" s="4"/>
      <c r="H9" s="3"/>
      <c r="I9" s="3"/>
      <c r="J9" s="3"/>
      <c r="K9" s="5"/>
    </row>
    <row r="10" spans="1:11" ht="15" x14ac:dyDescent="0.2">
      <c r="A10" s="15" t="s">
        <v>70</v>
      </c>
      <c r="B10" s="3"/>
      <c r="C10" s="17">
        <f>'Gov-Lt Gov Dem'!C49</f>
        <v>1460</v>
      </c>
      <c r="D10" s="5"/>
      <c r="E10" s="3"/>
      <c r="G10" s="15" t="s">
        <v>107</v>
      </c>
      <c r="H10" s="3"/>
      <c r="I10" s="3"/>
      <c r="J10" s="3">
        <f>'Gov-Lt. Gov-AG(Rep)'!C49</f>
        <v>1183</v>
      </c>
      <c r="K10" s="5"/>
    </row>
    <row r="11" spans="1:11" ht="15.75" thickBot="1" x14ac:dyDescent="0.25">
      <c r="A11" s="15" t="s">
        <v>71</v>
      </c>
      <c r="B11" s="3"/>
      <c r="C11" s="17">
        <f>'Gov-Lt Gov Dem'!D49</f>
        <v>208</v>
      </c>
      <c r="D11" s="5"/>
      <c r="E11" s="3"/>
      <c r="G11" s="16" t="s">
        <v>144</v>
      </c>
      <c r="H11" s="24"/>
      <c r="I11" s="24"/>
      <c r="J11" s="24">
        <f>'Gov-Lt. Gov-AG(Rep)'!D49</f>
        <v>1</v>
      </c>
      <c r="K11" s="25"/>
    </row>
    <row r="12" spans="1:11" ht="16.5" thickTop="1" thickBot="1" x14ac:dyDescent="0.25">
      <c r="A12" s="16" t="s">
        <v>144</v>
      </c>
      <c r="B12" s="24"/>
      <c r="C12" s="30">
        <f>'Gov-Lt Gov Dem'!E49</f>
        <v>0</v>
      </c>
      <c r="D12" s="25"/>
      <c r="E12" s="3"/>
    </row>
    <row r="13" spans="1:11" ht="14.25" thickTop="1" thickBot="1" x14ac:dyDescent="0.25">
      <c r="A13" s="24"/>
      <c r="B13" s="24"/>
      <c r="C13" s="24"/>
      <c r="D13" s="24"/>
      <c r="E13" s="3"/>
    </row>
    <row r="14" spans="1:11" ht="19.5" thickTop="1" thickBot="1" x14ac:dyDescent="0.3">
      <c r="A14" s="10" t="s">
        <v>138</v>
      </c>
      <c r="B14" s="6"/>
      <c r="C14" s="6"/>
      <c r="D14" s="7"/>
      <c r="E14" s="3"/>
      <c r="G14" s="10" t="s">
        <v>155</v>
      </c>
      <c r="H14" s="6"/>
      <c r="I14" s="6"/>
      <c r="J14" s="6"/>
      <c r="K14" s="7"/>
    </row>
    <row r="15" spans="1:11" x14ac:dyDescent="0.2">
      <c r="A15" s="4"/>
      <c r="B15" s="3"/>
      <c r="C15" s="3"/>
      <c r="D15" s="5"/>
      <c r="E15" s="3"/>
      <c r="G15" s="4"/>
      <c r="H15" s="3"/>
      <c r="I15" s="3"/>
      <c r="J15" s="3"/>
      <c r="K15" s="5"/>
    </row>
    <row r="16" spans="1:11" ht="15" x14ac:dyDescent="0.2">
      <c r="A16" s="15" t="s">
        <v>73</v>
      </c>
      <c r="C16" s="29">
        <f>'Gov-Lt Gov Dem'!G49</f>
        <v>836</v>
      </c>
      <c r="D16" s="5"/>
      <c r="E16" s="3"/>
      <c r="G16" s="15" t="s">
        <v>109</v>
      </c>
      <c r="H16" s="3"/>
      <c r="I16" s="3"/>
      <c r="J16" s="3">
        <f>'Gov-Lt. Gov-AG(Rep)'!F49</f>
        <v>1203</v>
      </c>
      <c r="K16" s="5"/>
    </row>
    <row r="17" spans="1:11" ht="14.25" customHeight="1" thickBot="1" x14ac:dyDescent="0.25">
      <c r="A17" s="15" t="s">
        <v>74</v>
      </c>
      <c r="C17" s="29">
        <f>'Gov-Lt Gov Dem'!H49</f>
        <v>663</v>
      </c>
      <c r="D17" s="5"/>
      <c r="E17" s="3"/>
      <c r="G17" s="16" t="s">
        <v>144</v>
      </c>
      <c r="H17" s="24"/>
      <c r="I17" s="24"/>
      <c r="J17" s="24">
        <f>'Gov-Lt. Gov-AG(Rep)'!G49</f>
        <v>0</v>
      </c>
      <c r="K17" s="25"/>
    </row>
    <row r="18" spans="1:11" ht="16.5" thickTop="1" thickBot="1" x14ac:dyDescent="0.25">
      <c r="A18" s="16" t="s">
        <v>144</v>
      </c>
      <c r="B18" s="24"/>
      <c r="C18" s="30">
        <f>'Gov-Lt Gov Dem'!I49</f>
        <v>0</v>
      </c>
      <c r="D18" s="25"/>
      <c r="E18" s="3"/>
    </row>
    <row r="19" spans="1:11" ht="14.25" thickTop="1" thickBot="1" x14ac:dyDescent="0.25">
      <c r="A19" s="3"/>
      <c r="B19" s="3"/>
      <c r="C19" s="3"/>
      <c r="D19" s="3"/>
      <c r="E19" s="3"/>
    </row>
    <row r="20" spans="1:11" ht="19.5" thickTop="1" thickBot="1" x14ac:dyDescent="0.3">
      <c r="A20" s="10" t="s">
        <v>139</v>
      </c>
      <c r="B20" s="6"/>
      <c r="C20" s="6"/>
      <c r="D20" s="7"/>
      <c r="G20" s="10" t="s">
        <v>156</v>
      </c>
      <c r="H20" s="6"/>
      <c r="I20" s="6"/>
      <c r="J20" s="6"/>
      <c r="K20" s="7"/>
    </row>
    <row r="21" spans="1:11" ht="18" x14ac:dyDescent="0.25">
      <c r="A21" s="14"/>
      <c r="B21" s="3"/>
      <c r="C21" s="3"/>
      <c r="D21" s="5"/>
      <c r="G21" s="4"/>
      <c r="H21" s="3"/>
      <c r="I21" s="3"/>
      <c r="J21" s="3"/>
      <c r="K21" s="5"/>
    </row>
    <row r="22" spans="1:11" s="29" customFormat="1" ht="15" x14ac:dyDescent="0.2">
      <c r="A22" s="15" t="s">
        <v>76</v>
      </c>
      <c r="B22" s="17"/>
      <c r="C22" s="17">
        <f>'AG-Sec-Dem'!C49</f>
        <v>824</v>
      </c>
      <c r="D22" s="43"/>
      <c r="G22" s="15" t="s">
        <v>111</v>
      </c>
      <c r="H22" s="17"/>
      <c r="I22" s="17"/>
      <c r="J22" s="17">
        <f>'Gov-Lt. Gov-AG(Rep)'!I49</f>
        <v>1145</v>
      </c>
      <c r="K22" s="43"/>
    </row>
    <row r="23" spans="1:11" s="29" customFormat="1" ht="15.75" thickBot="1" x14ac:dyDescent="0.25">
      <c r="A23" s="15" t="s">
        <v>77</v>
      </c>
      <c r="B23" s="17"/>
      <c r="C23" s="17">
        <f>'AG-Sec-Dem'!D49</f>
        <v>183</v>
      </c>
      <c r="D23" s="43"/>
      <c r="G23" s="16" t="s">
        <v>144</v>
      </c>
      <c r="H23" s="30"/>
      <c r="I23" s="30"/>
      <c r="J23" s="30">
        <f>'Gov-Lt. Gov-AG(Rep)'!J49</f>
        <v>0</v>
      </c>
      <c r="K23" s="44"/>
    </row>
    <row r="24" spans="1:11" s="29" customFormat="1" ht="15.75" thickTop="1" x14ac:dyDescent="0.2">
      <c r="A24" s="15" t="s">
        <v>78</v>
      </c>
      <c r="B24" s="17"/>
      <c r="C24" s="17">
        <f>'AG-Sec-Dem'!E49</f>
        <v>497</v>
      </c>
      <c r="D24" s="43"/>
    </row>
    <row r="25" spans="1:11" s="29" customFormat="1" ht="15.75" thickBot="1" x14ac:dyDescent="0.25">
      <c r="A25" s="16" t="s">
        <v>144</v>
      </c>
      <c r="B25" s="30"/>
      <c r="C25" s="30">
        <f>'AG-Sec-Dem'!F49</f>
        <v>0</v>
      </c>
      <c r="D25" s="44"/>
    </row>
    <row r="26" spans="1:11" s="29" customFormat="1" ht="16.5" thickTop="1" thickBot="1" x14ac:dyDescent="0.25"/>
    <row r="27" spans="1:11" s="29" customFormat="1" ht="19.5" thickTop="1" thickBot="1" x14ac:dyDescent="0.3">
      <c r="A27" s="10" t="s">
        <v>140</v>
      </c>
      <c r="B27" s="46"/>
      <c r="C27" s="46"/>
      <c r="D27" s="47"/>
      <c r="G27" s="10" t="s">
        <v>157</v>
      </c>
      <c r="H27" s="46"/>
      <c r="I27" s="46"/>
      <c r="J27" s="46"/>
      <c r="K27" s="47"/>
    </row>
    <row r="28" spans="1:11" s="29" customFormat="1" ht="15" x14ac:dyDescent="0.2">
      <c r="A28" s="15"/>
      <c r="B28" s="17"/>
      <c r="C28" s="17"/>
      <c r="D28" s="43"/>
      <c r="G28" s="15"/>
      <c r="H28" s="17"/>
      <c r="I28" s="17"/>
      <c r="J28" s="17"/>
      <c r="K28" s="43"/>
    </row>
    <row r="29" spans="1:11" s="29" customFormat="1" ht="15" x14ac:dyDescent="0.2">
      <c r="A29" s="15" t="s">
        <v>141</v>
      </c>
      <c r="B29" s="17"/>
      <c r="C29" s="17">
        <f>'AG-Sec-Dem'!H49</f>
        <v>1404</v>
      </c>
      <c r="D29" s="43"/>
      <c r="G29" s="15" t="s">
        <v>112</v>
      </c>
      <c r="H29" s="17"/>
      <c r="I29" s="17"/>
      <c r="J29" s="17">
        <f>'Sec State-Treas (Rep)'!C49</f>
        <v>742</v>
      </c>
      <c r="K29" s="43"/>
    </row>
    <row r="30" spans="1:11" s="29" customFormat="1" ht="15.75" thickBot="1" x14ac:dyDescent="0.25">
      <c r="A30" s="16" t="s">
        <v>144</v>
      </c>
      <c r="B30" s="30"/>
      <c r="C30" s="30">
        <f>'AG-Sec-Dem'!I49</f>
        <v>0</v>
      </c>
      <c r="D30" s="44"/>
      <c r="G30" s="15" t="s">
        <v>113</v>
      </c>
      <c r="H30" s="17"/>
      <c r="I30" s="17"/>
      <c r="J30" s="17">
        <f>'Sec State-Treas (Rep)'!D49</f>
        <v>397</v>
      </c>
      <c r="K30" s="43"/>
    </row>
    <row r="31" spans="1:11" s="29" customFormat="1" ht="16.5" thickTop="1" thickBot="1" x14ac:dyDescent="0.25">
      <c r="G31" s="16" t="s">
        <v>144</v>
      </c>
      <c r="H31" s="30"/>
      <c r="I31" s="30"/>
      <c r="J31" s="30">
        <f>'Sec State-Treas (Rep)'!E49</f>
        <v>0</v>
      </c>
      <c r="K31" s="44"/>
    </row>
    <row r="32" spans="1:11" s="29" customFormat="1" ht="16.5" thickTop="1" thickBot="1" x14ac:dyDescent="0.25"/>
    <row r="33" spans="1:11" s="29" customFormat="1" ht="19.5" thickTop="1" thickBot="1" x14ac:dyDescent="0.3">
      <c r="A33" s="10" t="s">
        <v>142</v>
      </c>
      <c r="B33" s="46"/>
      <c r="C33" s="46"/>
      <c r="D33" s="47"/>
      <c r="G33" s="10" t="s">
        <v>158</v>
      </c>
      <c r="H33" s="46"/>
      <c r="I33" s="46"/>
      <c r="J33" s="46"/>
      <c r="K33" s="47"/>
    </row>
    <row r="34" spans="1:11" s="29" customFormat="1" ht="18" x14ac:dyDescent="0.25">
      <c r="A34" s="14"/>
      <c r="B34" s="17"/>
      <c r="C34" s="17"/>
      <c r="D34" s="43"/>
      <c r="G34" s="15"/>
      <c r="H34" s="17"/>
      <c r="I34" s="17"/>
      <c r="J34" s="17"/>
      <c r="K34" s="43"/>
    </row>
    <row r="35" spans="1:11" s="29" customFormat="1" ht="15" x14ac:dyDescent="0.2">
      <c r="A35" s="15" t="s">
        <v>79</v>
      </c>
      <c r="B35" s="17"/>
      <c r="C35" s="17">
        <f>'State Treas-Congress D3 Dem'!C49</f>
        <v>691</v>
      </c>
      <c r="D35" s="43"/>
      <c r="G35" s="15" t="s">
        <v>115</v>
      </c>
      <c r="H35" s="17"/>
      <c r="I35" s="17"/>
      <c r="J35" s="17">
        <f>'Sec State-Treas (Rep)'!G49</f>
        <v>656</v>
      </c>
      <c r="K35" s="43"/>
    </row>
    <row r="36" spans="1:11" s="29" customFormat="1" ht="15" x14ac:dyDescent="0.2">
      <c r="A36" s="15" t="s">
        <v>143</v>
      </c>
      <c r="B36" s="17"/>
      <c r="C36" s="17">
        <f>'State Treas-Congress D3 Dem'!D49</f>
        <v>676</v>
      </c>
      <c r="D36" s="43"/>
      <c r="G36" s="15" t="s">
        <v>116</v>
      </c>
      <c r="H36" s="17"/>
      <c r="I36" s="17"/>
      <c r="J36" s="17">
        <f>'Sec State-Treas (Rep)'!H49</f>
        <v>476</v>
      </c>
      <c r="K36" s="43"/>
    </row>
    <row r="37" spans="1:11" s="29" customFormat="1" ht="15.75" thickBot="1" x14ac:dyDescent="0.25">
      <c r="A37" s="16" t="s">
        <v>144</v>
      </c>
      <c r="B37" s="30"/>
      <c r="C37" s="30">
        <f>'State Treas-Congress D3 Dem'!E49</f>
        <v>0</v>
      </c>
      <c r="D37" s="44"/>
      <c r="G37" s="16" t="s">
        <v>144</v>
      </c>
      <c r="H37" s="30"/>
      <c r="I37" s="30"/>
      <c r="J37" s="30">
        <f>'Sec State-Treas (Rep)'!I49</f>
        <v>0</v>
      </c>
      <c r="K37" s="44"/>
    </row>
    <row r="38" spans="1:11" s="29" customFormat="1" ht="19.5" thickTop="1" thickBot="1" x14ac:dyDescent="0.3">
      <c r="A38" s="42"/>
    </row>
    <row r="39" spans="1:11" s="29" customFormat="1" ht="19.5" thickTop="1" thickBot="1" x14ac:dyDescent="0.3">
      <c r="A39" s="10" t="s">
        <v>151</v>
      </c>
      <c r="B39" s="46"/>
      <c r="C39" s="46"/>
      <c r="D39" s="47"/>
      <c r="G39" s="10" t="s">
        <v>159</v>
      </c>
      <c r="H39" s="46"/>
      <c r="I39" s="46"/>
      <c r="J39" s="46"/>
      <c r="K39" s="47"/>
    </row>
    <row r="40" spans="1:11" s="29" customFormat="1" ht="18" x14ac:dyDescent="0.25">
      <c r="A40" s="14"/>
      <c r="B40" s="17"/>
      <c r="C40" s="17"/>
      <c r="D40" s="43"/>
      <c r="G40" s="15"/>
      <c r="H40" s="17"/>
      <c r="I40" s="17"/>
      <c r="J40" s="17"/>
      <c r="K40" s="43"/>
    </row>
    <row r="41" spans="1:11" s="29" customFormat="1" ht="15" x14ac:dyDescent="0.2">
      <c r="A41" s="15" t="s">
        <v>85</v>
      </c>
      <c r="B41" s="17"/>
      <c r="C41" s="17">
        <f>'State Treas-Congress D3 Dem'!G49</f>
        <v>965</v>
      </c>
      <c r="D41" s="43"/>
      <c r="G41" s="15" t="s">
        <v>119</v>
      </c>
      <c r="H41" s="17"/>
      <c r="I41" s="17"/>
      <c r="J41" s="17">
        <f>'Cong D3-D7(Rep)'!C49</f>
        <v>304</v>
      </c>
      <c r="K41" s="43"/>
    </row>
    <row r="42" spans="1:11" s="29" customFormat="1" ht="15.75" thickBot="1" x14ac:dyDescent="0.25">
      <c r="A42" s="16" t="s">
        <v>144</v>
      </c>
      <c r="B42" s="30"/>
      <c r="C42" s="30">
        <f>'State Treas-Congress D3 Dem'!H49</f>
        <v>0</v>
      </c>
      <c r="D42" s="44"/>
      <c r="G42" s="15" t="s">
        <v>120</v>
      </c>
      <c r="H42" s="17"/>
      <c r="I42" s="17"/>
      <c r="J42" s="17">
        <f>'Cong D3-D7(Rep)'!D49</f>
        <v>110</v>
      </c>
      <c r="K42" s="43"/>
    </row>
    <row r="43" spans="1:11" s="29" customFormat="1" ht="18.75" thickTop="1" x14ac:dyDescent="0.25">
      <c r="A43" s="42"/>
      <c r="G43" s="15" t="s">
        <v>121</v>
      </c>
      <c r="H43" s="17"/>
      <c r="I43" s="17"/>
      <c r="J43" s="17">
        <f>'Cong D3-D7(Rep)'!E49</f>
        <v>240</v>
      </c>
      <c r="K43" s="43"/>
    </row>
    <row r="44" spans="1:11" s="29" customFormat="1" ht="18.75" thickBot="1" x14ac:dyDescent="0.3">
      <c r="A44" s="42"/>
      <c r="G44" s="16" t="s">
        <v>144</v>
      </c>
      <c r="H44" s="30"/>
      <c r="I44" s="30"/>
      <c r="J44" s="30">
        <f>'Cong D3-D7(Rep)'!F49</f>
        <v>0</v>
      </c>
      <c r="K44" s="44"/>
    </row>
    <row r="45" spans="1:11" s="29" customFormat="1" ht="19.5" thickTop="1" thickBot="1" x14ac:dyDescent="0.3">
      <c r="A45" s="42"/>
    </row>
    <row r="46" spans="1:11" s="29" customFormat="1" ht="19.5" thickTop="1" thickBot="1" x14ac:dyDescent="0.3">
      <c r="A46" s="10" t="s">
        <v>152</v>
      </c>
      <c r="B46" s="46"/>
      <c r="C46" s="46"/>
      <c r="D46" s="47"/>
      <c r="G46" s="10" t="s">
        <v>160</v>
      </c>
      <c r="H46" s="46"/>
      <c r="I46" s="46"/>
      <c r="J46" s="46"/>
      <c r="K46" s="47"/>
    </row>
    <row r="47" spans="1:11" s="29" customFormat="1" ht="18" x14ac:dyDescent="0.25">
      <c r="A47" s="14"/>
      <c r="B47" s="17"/>
      <c r="C47" s="17"/>
      <c r="D47" s="43"/>
      <c r="G47" s="15"/>
      <c r="H47" s="17"/>
      <c r="I47" s="17"/>
      <c r="J47" s="17"/>
      <c r="K47" s="43"/>
    </row>
    <row r="48" spans="1:11" s="29" customFormat="1" ht="15" x14ac:dyDescent="0.2">
      <c r="A48" s="15" t="s">
        <v>87</v>
      </c>
      <c r="B48" s="17"/>
      <c r="C48" s="17">
        <f>'Congress D7-Sen D23 Dem'!C49</f>
        <v>163</v>
      </c>
      <c r="D48" s="43"/>
      <c r="G48" s="15" t="s">
        <v>122</v>
      </c>
      <c r="H48" s="17"/>
      <c r="I48" s="17"/>
      <c r="J48" s="17">
        <f>'Cong D3-D7(Rep)'!H49</f>
        <v>48</v>
      </c>
      <c r="K48" s="43"/>
    </row>
    <row r="49" spans="1:11" s="29" customFormat="1" ht="15" x14ac:dyDescent="0.2">
      <c r="A49" s="15" t="s">
        <v>88</v>
      </c>
      <c r="B49" s="17"/>
      <c r="C49" s="17">
        <f>'Congress D7-Sen D23 Dem'!D49</f>
        <v>355</v>
      </c>
      <c r="D49" s="43"/>
      <c r="G49" s="15" t="s">
        <v>123</v>
      </c>
      <c r="H49" s="17"/>
      <c r="I49" s="17"/>
      <c r="J49" s="17">
        <f>'Cong D3-D7(Rep)'!I49</f>
        <v>594</v>
      </c>
      <c r="K49" s="43"/>
    </row>
    <row r="50" spans="1:11" s="29" customFormat="1" ht="15.75" thickBot="1" x14ac:dyDescent="0.25">
      <c r="A50" s="16" t="s">
        <v>144</v>
      </c>
      <c r="B50" s="30"/>
      <c r="C50" s="30">
        <f>'Congress D7-Sen D23 Dem'!E49</f>
        <v>0</v>
      </c>
      <c r="D50" s="44"/>
      <c r="G50" s="16" t="s">
        <v>144</v>
      </c>
      <c r="H50" s="30"/>
      <c r="I50" s="30"/>
      <c r="J50" s="30">
        <f>'Cong D3-D7(Rep)'!J49</f>
        <v>1</v>
      </c>
      <c r="K50" s="44"/>
    </row>
    <row r="51" spans="1:11" s="29" customFormat="1" ht="19.5" thickTop="1" thickBot="1" x14ac:dyDescent="0.3">
      <c r="A51" s="42"/>
    </row>
    <row r="52" spans="1:11" s="29" customFormat="1" ht="19.5" thickTop="1" thickBot="1" x14ac:dyDescent="0.3">
      <c r="A52" s="10" t="s">
        <v>146</v>
      </c>
      <c r="B52" s="46"/>
      <c r="C52" s="46"/>
      <c r="D52" s="47"/>
      <c r="G52" s="10" t="s">
        <v>161</v>
      </c>
      <c r="H52" s="46"/>
      <c r="I52" s="46"/>
      <c r="J52" s="46"/>
      <c r="K52" s="47"/>
    </row>
    <row r="53" spans="1:11" s="29" customFormat="1" ht="18" x14ac:dyDescent="0.25">
      <c r="A53" s="14"/>
      <c r="B53" s="17"/>
      <c r="C53" s="17"/>
      <c r="D53" s="43"/>
      <c r="G53" s="15"/>
      <c r="H53" s="17"/>
      <c r="I53" s="17"/>
      <c r="J53" s="17"/>
      <c r="K53" s="43"/>
    </row>
    <row r="54" spans="1:11" s="29" customFormat="1" ht="15" x14ac:dyDescent="0.2">
      <c r="A54" s="15" t="s">
        <v>90</v>
      </c>
      <c r="B54" s="17"/>
      <c r="C54" s="17">
        <f>'Congress D7-Sen D23 Dem'!G49</f>
        <v>1306</v>
      </c>
      <c r="D54" s="43"/>
      <c r="G54" s="15" t="s">
        <v>126</v>
      </c>
      <c r="H54" s="17"/>
      <c r="I54" s="17"/>
      <c r="J54" s="17">
        <f>'Senate D23-31 AD 67 (Rep)'!C49</f>
        <v>1230</v>
      </c>
      <c r="K54" s="43"/>
    </row>
    <row r="55" spans="1:11" s="29" customFormat="1" ht="15.75" thickBot="1" x14ac:dyDescent="0.25">
      <c r="A55" s="16" t="s">
        <v>144</v>
      </c>
      <c r="B55" s="30"/>
      <c r="C55" s="30">
        <f>'Congress D7-Sen D23 Dem'!H49</f>
        <v>0</v>
      </c>
      <c r="D55" s="44"/>
      <c r="G55" s="16" t="s">
        <v>144</v>
      </c>
      <c r="H55" s="30"/>
      <c r="I55" s="30"/>
      <c r="J55" s="30">
        <f>'Senate D23-31 AD 67 (Rep)'!D49</f>
        <v>0</v>
      </c>
      <c r="K55" s="44"/>
    </row>
    <row r="56" spans="1:11" s="29" customFormat="1" ht="19.5" thickTop="1" thickBot="1" x14ac:dyDescent="0.3">
      <c r="A56" s="42"/>
    </row>
    <row r="57" spans="1:11" s="29" customFormat="1" ht="19.5" thickTop="1" thickBot="1" x14ac:dyDescent="0.3">
      <c r="A57" s="10" t="s">
        <v>147</v>
      </c>
      <c r="B57" s="46"/>
      <c r="C57" s="46"/>
      <c r="D57" s="47"/>
      <c r="G57" s="10" t="s">
        <v>162</v>
      </c>
      <c r="H57" s="46"/>
      <c r="I57" s="46"/>
      <c r="J57" s="46"/>
      <c r="K57" s="47"/>
    </row>
    <row r="58" spans="1:11" s="29" customFormat="1" ht="18" x14ac:dyDescent="0.25">
      <c r="A58" s="14"/>
      <c r="B58" s="17"/>
      <c r="C58" s="17"/>
      <c r="D58" s="43"/>
      <c r="G58" s="15"/>
      <c r="H58" s="17"/>
      <c r="I58" s="17"/>
      <c r="J58" s="17"/>
      <c r="K58" s="43"/>
    </row>
    <row r="59" spans="1:11" s="29" customFormat="1" ht="15" x14ac:dyDescent="0.2">
      <c r="A59" s="15" t="s">
        <v>92</v>
      </c>
      <c r="B59" s="17"/>
      <c r="C59" s="17">
        <f>'Sen D31-Assembly D67-68 Dem'!C49</f>
        <v>4</v>
      </c>
      <c r="D59" s="43"/>
      <c r="G59" s="15" t="s">
        <v>127</v>
      </c>
      <c r="H59" s="17"/>
      <c r="I59" s="17"/>
      <c r="J59" s="17">
        <f>'Senate D23-31 AD 67 (Rep)'!F49</f>
        <v>2</v>
      </c>
      <c r="K59" s="43"/>
    </row>
    <row r="60" spans="1:11" s="29" customFormat="1" ht="15.75" thickBot="1" x14ac:dyDescent="0.25">
      <c r="A60" s="16" t="s">
        <v>144</v>
      </c>
      <c r="B60" s="30"/>
      <c r="C60" s="30">
        <f>'Sen D31-Assembly D67-68 Dem'!D49</f>
        <v>0</v>
      </c>
      <c r="D60" s="44"/>
      <c r="G60" s="15" t="s">
        <v>128</v>
      </c>
      <c r="H60" s="17"/>
      <c r="I60" s="17"/>
      <c r="J60" s="17">
        <f>'Senate D23-31 AD 67 (Rep)'!G49</f>
        <v>1</v>
      </c>
      <c r="K60" s="43"/>
    </row>
    <row r="61" spans="1:11" s="29" customFormat="1" ht="16.5" thickTop="1" thickBot="1" x14ac:dyDescent="0.25">
      <c r="G61" s="16" t="s">
        <v>144</v>
      </c>
      <c r="H61" s="30"/>
      <c r="I61" s="30"/>
      <c r="J61" s="30">
        <f>'Senate D23-31 AD 67 (Rep)'!H49</f>
        <v>0</v>
      </c>
      <c r="K61" s="44"/>
    </row>
    <row r="62" spans="1:11" s="29" customFormat="1" ht="16.5" thickTop="1" thickBot="1" x14ac:dyDescent="0.25"/>
    <row r="63" spans="1:11" s="29" customFormat="1" ht="19.5" thickTop="1" thickBot="1" x14ac:dyDescent="0.3">
      <c r="A63" s="10" t="s">
        <v>148</v>
      </c>
      <c r="B63" s="46"/>
      <c r="C63" s="46"/>
      <c r="D63" s="47"/>
      <c r="G63" s="10" t="s">
        <v>163</v>
      </c>
      <c r="H63" s="46"/>
      <c r="I63" s="46"/>
      <c r="J63" s="46"/>
      <c r="K63" s="47"/>
    </row>
    <row r="64" spans="1:11" s="29" customFormat="1" ht="15" x14ac:dyDescent="0.2">
      <c r="A64" s="15"/>
      <c r="B64" s="17"/>
      <c r="C64" s="17"/>
      <c r="D64" s="43"/>
      <c r="G64" s="15"/>
      <c r="H64" s="17"/>
      <c r="I64" s="17"/>
      <c r="J64" s="17"/>
      <c r="K64" s="43"/>
    </row>
    <row r="65" spans="1:11" s="29" customFormat="1" ht="15" x14ac:dyDescent="0.2">
      <c r="A65" s="15" t="s">
        <v>145</v>
      </c>
      <c r="B65" s="17"/>
      <c r="C65" s="17">
        <f>'Sen D31-Assembly D67-68 Dem'!F49</f>
        <v>901</v>
      </c>
      <c r="D65" s="43"/>
      <c r="G65" s="15" t="s">
        <v>131</v>
      </c>
      <c r="H65" s="17"/>
      <c r="I65" s="17"/>
      <c r="J65" s="17">
        <f>'Senate D23-31 AD 67 (Rep)'!J49</f>
        <v>892</v>
      </c>
      <c r="K65" s="43"/>
    </row>
    <row r="66" spans="1:11" s="29" customFormat="1" ht="15.75" thickBot="1" x14ac:dyDescent="0.25">
      <c r="A66" s="16" t="s">
        <v>144</v>
      </c>
      <c r="B66" s="30"/>
      <c r="C66" s="30">
        <f>'Sen D31-Assembly D67-68 Dem'!G49</f>
        <v>0</v>
      </c>
      <c r="D66" s="44"/>
      <c r="G66" s="16" t="s">
        <v>144</v>
      </c>
      <c r="H66" s="30"/>
      <c r="I66" s="30"/>
      <c r="J66" s="30">
        <f>'Senate D23-31 AD 67 (Rep)'!K49</f>
        <v>0</v>
      </c>
      <c r="K66" s="44"/>
    </row>
    <row r="67" spans="1:11" s="29" customFormat="1" ht="16.5" thickTop="1" thickBot="1" x14ac:dyDescent="0.25"/>
    <row r="68" spans="1:11" s="29" customFormat="1" ht="19.5" thickTop="1" thickBot="1" x14ac:dyDescent="0.3">
      <c r="A68" s="10" t="s">
        <v>149</v>
      </c>
      <c r="B68" s="46"/>
      <c r="C68" s="46"/>
      <c r="D68" s="47"/>
      <c r="G68" s="10" t="s">
        <v>164</v>
      </c>
      <c r="H68" s="46"/>
      <c r="I68" s="46"/>
      <c r="J68" s="46"/>
      <c r="K68" s="47"/>
    </row>
    <row r="69" spans="1:11" s="29" customFormat="1" ht="15" x14ac:dyDescent="0.2">
      <c r="A69" s="15"/>
      <c r="B69" s="17"/>
      <c r="C69" s="17"/>
      <c r="D69" s="43"/>
      <c r="G69" s="15"/>
      <c r="H69" s="17"/>
      <c r="I69" s="17"/>
      <c r="J69" s="17"/>
      <c r="K69" s="43"/>
    </row>
    <row r="70" spans="1:11" s="29" customFormat="1" ht="15" x14ac:dyDescent="0.2">
      <c r="A70" s="15" t="s">
        <v>96</v>
      </c>
      <c r="B70" s="17"/>
      <c r="C70" s="17">
        <f>'Sen D31-Assembly D67-68 Dem'!I49</f>
        <v>434</v>
      </c>
      <c r="D70" s="43"/>
      <c r="G70" s="15" t="s">
        <v>132</v>
      </c>
      <c r="H70" s="17"/>
      <c r="I70" s="17"/>
      <c r="J70" s="17">
        <f>'AD 68-91-County (Rep)'!C49</f>
        <v>317</v>
      </c>
      <c r="K70" s="43"/>
    </row>
    <row r="71" spans="1:11" s="29" customFormat="1" ht="15.75" thickBot="1" x14ac:dyDescent="0.25">
      <c r="A71" s="16" t="s">
        <v>144</v>
      </c>
      <c r="B71" s="30"/>
      <c r="C71" s="30">
        <f>'Sen D31-Assembly D67-68 Dem'!J49</f>
        <v>0</v>
      </c>
      <c r="D71" s="44"/>
      <c r="G71" s="16" t="s">
        <v>144</v>
      </c>
      <c r="H71" s="30"/>
      <c r="I71" s="30"/>
      <c r="J71" s="30">
        <f>'AD 68-91-County (Rep)'!D49</f>
        <v>0</v>
      </c>
      <c r="K71" s="44"/>
    </row>
    <row r="72" spans="1:11" s="29" customFormat="1" ht="16.5" thickTop="1" thickBot="1" x14ac:dyDescent="0.25"/>
    <row r="73" spans="1:11" s="29" customFormat="1" ht="19.5" thickTop="1" thickBot="1" x14ac:dyDescent="0.3">
      <c r="A73" s="10" t="s">
        <v>150</v>
      </c>
      <c r="B73" s="48"/>
      <c r="C73" s="48"/>
      <c r="D73" s="47"/>
      <c r="G73" s="10" t="s">
        <v>165</v>
      </c>
      <c r="H73" s="46"/>
      <c r="I73" s="46"/>
      <c r="J73" s="46"/>
      <c r="K73" s="47"/>
    </row>
    <row r="74" spans="1:11" s="29" customFormat="1" ht="15" x14ac:dyDescent="0.2">
      <c r="A74" s="15"/>
      <c r="B74" s="17"/>
      <c r="C74" s="17"/>
      <c r="D74" s="43"/>
      <c r="G74" s="15"/>
      <c r="H74" s="17"/>
      <c r="I74" s="17"/>
      <c r="J74" s="17"/>
      <c r="K74" s="43"/>
    </row>
    <row r="75" spans="1:11" s="29" customFormat="1" ht="15.75" thickBot="1" x14ac:dyDescent="0.25">
      <c r="A75" s="15" t="s">
        <v>98</v>
      </c>
      <c r="B75" s="17"/>
      <c r="C75" s="17">
        <f>'Assy D91-County-Dem'!C49</f>
        <v>4</v>
      </c>
      <c r="D75" s="43"/>
      <c r="G75" s="16" t="s">
        <v>144</v>
      </c>
      <c r="H75" s="30"/>
      <c r="I75" s="30"/>
      <c r="J75" s="30">
        <f>'AD 68-91-County (Rep)'!F49</f>
        <v>0</v>
      </c>
      <c r="K75" s="44"/>
    </row>
    <row r="76" spans="1:11" s="29" customFormat="1" ht="16.5" thickTop="1" thickBot="1" x14ac:dyDescent="0.25">
      <c r="A76" s="16" t="s">
        <v>144</v>
      </c>
      <c r="B76" s="30"/>
      <c r="C76" s="30">
        <f>'Assy D91-County-Dem'!D49</f>
        <v>0</v>
      </c>
      <c r="D76" s="44"/>
    </row>
    <row r="77" spans="1:11" s="29" customFormat="1" ht="16.5" thickTop="1" thickBot="1" x14ac:dyDescent="0.25"/>
    <row r="78" spans="1:11" s="29" customFormat="1" ht="19.5" thickTop="1" thickBot="1" x14ac:dyDescent="0.3">
      <c r="A78" s="10" t="s">
        <v>167</v>
      </c>
      <c r="B78" s="46"/>
      <c r="C78" s="46"/>
      <c r="D78" s="47"/>
      <c r="G78" s="10" t="s">
        <v>166</v>
      </c>
      <c r="H78" s="46"/>
      <c r="I78" s="46"/>
      <c r="J78" s="46"/>
      <c r="K78" s="47"/>
    </row>
    <row r="79" spans="1:11" s="29" customFormat="1" ht="15" x14ac:dyDescent="0.2">
      <c r="A79" s="15"/>
      <c r="B79" s="17"/>
      <c r="C79" s="17"/>
      <c r="D79" s="43"/>
      <c r="G79" s="15"/>
      <c r="H79" s="17"/>
      <c r="I79" s="17"/>
      <c r="J79" s="17"/>
      <c r="K79" s="43"/>
    </row>
    <row r="80" spans="1:11" s="29" customFormat="1" ht="15.75" thickBot="1" x14ac:dyDescent="0.25">
      <c r="A80" s="15" t="s">
        <v>100</v>
      </c>
      <c r="B80" s="17"/>
      <c r="C80" s="17">
        <f>'Assy D91-County-Dem'!F49</f>
        <v>1414</v>
      </c>
      <c r="D80" s="43"/>
      <c r="G80" s="16" t="s">
        <v>144</v>
      </c>
      <c r="H80" s="30"/>
      <c r="I80" s="30"/>
      <c r="J80" s="30">
        <f>'AD 68-91-County (Rep)'!H49</f>
        <v>9</v>
      </c>
      <c r="K80" s="44"/>
    </row>
    <row r="81" spans="1:11" s="29" customFormat="1" ht="16.5" thickTop="1" thickBot="1" x14ac:dyDescent="0.25">
      <c r="A81" s="16" t="s">
        <v>144</v>
      </c>
      <c r="B81" s="30"/>
      <c r="C81" s="30">
        <f>'Assy D91-County-Dem'!G49</f>
        <v>0</v>
      </c>
      <c r="D81" s="44"/>
    </row>
    <row r="82" spans="1:11" s="29" customFormat="1" ht="16.5" thickTop="1" thickBot="1" x14ac:dyDescent="0.25"/>
    <row r="83" spans="1:11" s="29" customFormat="1" ht="19.5" thickTop="1" thickBot="1" x14ac:dyDescent="0.3">
      <c r="A83" s="10" t="s">
        <v>168</v>
      </c>
      <c r="B83" s="46"/>
      <c r="C83" s="46"/>
      <c r="D83" s="47"/>
      <c r="G83" s="49" t="s">
        <v>169</v>
      </c>
      <c r="H83" s="50"/>
      <c r="I83" s="50"/>
      <c r="J83" s="50"/>
      <c r="K83" s="51"/>
    </row>
    <row r="84" spans="1:11" s="29" customFormat="1" ht="15" x14ac:dyDescent="0.2">
      <c r="A84" s="15"/>
      <c r="B84" s="17"/>
      <c r="C84" s="17"/>
      <c r="D84" s="43"/>
      <c r="G84" s="15"/>
      <c r="H84" s="17"/>
      <c r="I84" s="17"/>
      <c r="J84" s="17"/>
      <c r="K84" s="43"/>
    </row>
    <row r="85" spans="1:11" s="29" customFormat="1" ht="15.75" thickBot="1" x14ac:dyDescent="0.25">
      <c r="A85" s="15" t="s">
        <v>102</v>
      </c>
      <c r="B85" s="17"/>
      <c r="C85" s="17">
        <f>'Assy D91-County-Dem'!I49</f>
        <v>1373</v>
      </c>
      <c r="D85" s="43"/>
      <c r="G85" s="16" t="s">
        <v>144</v>
      </c>
      <c r="H85" s="30"/>
      <c r="I85" s="30"/>
      <c r="J85" s="30">
        <f>'AD 68-91-County (Rep)'!J49</f>
        <v>7</v>
      </c>
      <c r="K85" s="44"/>
    </row>
    <row r="86" spans="1:11" s="29" customFormat="1" ht="16.5" thickTop="1" thickBot="1" x14ac:dyDescent="0.25">
      <c r="A86" s="16" t="s">
        <v>144</v>
      </c>
      <c r="B86" s="30"/>
      <c r="C86" s="30">
        <f>'Assy D91-County-Dem'!J49</f>
        <v>0</v>
      </c>
      <c r="D86" s="44"/>
      <c r="G86" s="45"/>
      <c r="H86" s="45"/>
      <c r="I86" s="45"/>
      <c r="J86" s="45"/>
      <c r="K86" s="45"/>
    </row>
    <row r="87" spans="1:11" ht="16.5" thickTop="1" thickBot="1" x14ac:dyDescent="0.25">
      <c r="A87" s="29"/>
      <c r="B87" s="29"/>
      <c r="C87" s="29"/>
      <c r="D87" s="29"/>
      <c r="G87" s="17"/>
      <c r="H87" s="17"/>
      <c r="I87" s="17"/>
      <c r="J87" s="17"/>
      <c r="K87" s="17"/>
    </row>
    <row r="88" spans="1:11" ht="19.5" thickTop="1" thickBot="1" x14ac:dyDescent="0.3">
      <c r="A88" s="10" t="s">
        <v>153</v>
      </c>
      <c r="B88" s="46"/>
      <c r="C88" s="46"/>
      <c r="D88" s="47"/>
      <c r="G88" s="10" t="s">
        <v>170</v>
      </c>
      <c r="H88" s="46"/>
      <c r="I88" s="46"/>
      <c r="J88" s="47"/>
      <c r="K88" s="47"/>
    </row>
    <row r="89" spans="1:11" ht="15" x14ac:dyDescent="0.2">
      <c r="A89" s="15"/>
      <c r="B89" s="17"/>
      <c r="C89" s="17"/>
      <c r="D89" s="43"/>
      <c r="G89" s="15"/>
      <c r="H89" s="17"/>
      <c r="I89" s="17"/>
      <c r="J89" s="17"/>
      <c r="K89" s="43"/>
    </row>
    <row r="90" spans="1:11" ht="15.75" thickBot="1" x14ac:dyDescent="0.25">
      <c r="A90" s="15" t="s">
        <v>105</v>
      </c>
      <c r="B90" s="17"/>
      <c r="C90" s="17">
        <f>'Assy D91-County-Dem'!L49</f>
        <v>1404</v>
      </c>
      <c r="D90" s="43"/>
      <c r="G90" s="16" t="s">
        <v>144</v>
      </c>
      <c r="H90" s="30"/>
      <c r="I90" s="30"/>
      <c r="J90" s="30">
        <f>'AD 68-91-County (Rep)'!L49</f>
        <v>6</v>
      </c>
      <c r="K90" s="44"/>
    </row>
    <row r="91" spans="1:11" ht="17.25" thickTop="1" thickBot="1" x14ac:dyDescent="0.3">
      <c r="A91" s="16" t="s">
        <v>144</v>
      </c>
      <c r="B91" s="24"/>
      <c r="C91" s="24">
        <f>'Assy D91-County-Dem'!M49</f>
        <v>0</v>
      </c>
      <c r="D91" s="25"/>
      <c r="E91" s="38"/>
      <c r="G91" s="29"/>
      <c r="H91" s="29"/>
      <c r="I91" s="29"/>
      <c r="J91" s="29"/>
      <c r="K91" s="29"/>
    </row>
    <row r="92" spans="1:11" ht="16.5" thickTop="1" x14ac:dyDescent="0.25">
      <c r="A92" s="29"/>
      <c r="E92" s="32"/>
    </row>
    <row r="93" spans="1:11" ht="15" x14ac:dyDescent="0.2">
      <c r="A93" s="29"/>
    </row>
    <row r="94" spans="1:11" ht="15" x14ac:dyDescent="0.2">
      <c r="A94" s="29"/>
    </row>
    <row r="95" spans="1:11" ht="15.75" x14ac:dyDescent="0.25">
      <c r="A95" s="38" t="s">
        <v>60</v>
      </c>
      <c r="B95" s="38"/>
      <c r="C95" s="38"/>
      <c r="D95" s="38"/>
    </row>
    <row r="96" spans="1:11" ht="15.75" x14ac:dyDescent="0.25">
      <c r="A96" s="32"/>
      <c r="B96" s="32"/>
      <c r="C96" s="32"/>
      <c r="D96" s="32"/>
    </row>
    <row r="97" spans="1:9" ht="15.75" x14ac:dyDescent="0.25">
      <c r="A97" s="33"/>
      <c r="C97" s="26" t="s">
        <v>61</v>
      </c>
    </row>
    <row r="98" spans="1:9" x14ac:dyDescent="0.2">
      <c r="A98" s="26" t="s">
        <v>1</v>
      </c>
      <c r="C98" s="31">
        <v>7</v>
      </c>
    </row>
    <row r="99" spans="1:9" x14ac:dyDescent="0.2">
      <c r="A99" t="s">
        <v>2</v>
      </c>
      <c r="C99" s="31">
        <v>0</v>
      </c>
    </row>
    <row r="100" spans="1:9" x14ac:dyDescent="0.2">
      <c r="A100" t="s">
        <v>3</v>
      </c>
      <c r="C100" s="31">
        <v>2</v>
      </c>
    </row>
    <row r="101" spans="1:9" ht="15.75" x14ac:dyDescent="0.25">
      <c r="A101" t="s">
        <v>4</v>
      </c>
      <c r="C101" s="31">
        <v>0</v>
      </c>
      <c r="F101" s="37"/>
    </row>
    <row r="102" spans="1:9" ht="12.6" customHeight="1" x14ac:dyDescent="0.25">
      <c r="A102" t="s">
        <v>5</v>
      </c>
      <c r="C102" s="31">
        <v>2</v>
      </c>
      <c r="F102" s="32"/>
    </row>
    <row r="103" spans="1:9" x14ac:dyDescent="0.2">
      <c r="A103" t="s">
        <v>6</v>
      </c>
      <c r="C103" s="31">
        <v>0</v>
      </c>
    </row>
    <row r="104" spans="1:9" x14ac:dyDescent="0.2">
      <c r="A104" t="s">
        <v>7</v>
      </c>
      <c r="C104" s="31">
        <v>0</v>
      </c>
    </row>
    <row r="105" spans="1:9" x14ac:dyDescent="0.2">
      <c r="A105" t="s">
        <v>8</v>
      </c>
      <c r="C105" s="31">
        <v>0</v>
      </c>
    </row>
    <row r="106" spans="1:9" ht="15.75" x14ac:dyDescent="0.25">
      <c r="A106" t="s">
        <v>9</v>
      </c>
      <c r="C106" s="31">
        <v>0</v>
      </c>
      <c r="G106" s="37"/>
      <c r="H106" s="37"/>
      <c r="I106" s="37"/>
    </row>
    <row r="107" spans="1:9" ht="15.75" x14ac:dyDescent="0.25">
      <c r="A107" t="s">
        <v>10</v>
      </c>
      <c r="C107" s="31">
        <v>2</v>
      </c>
      <c r="G107" s="32"/>
      <c r="H107" s="32"/>
      <c r="I107" s="32"/>
    </row>
    <row r="108" spans="1:9" x14ac:dyDescent="0.2">
      <c r="A108" t="s">
        <v>11</v>
      </c>
      <c r="C108" s="31">
        <v>0</v>
      </c>
    </row>
    <row r="109" spans="1:9" x14ac:dyDescent="0.2">
      <c r="A109" t="s">
        <v>12</v>
      </c>
      <c r="C109" s="31">
        <v>0</v>
      </c>
    </row>
    <row r="110" spans="1:9" x14ac:dyDescent="0.2">
      <c r="A110" t="s">
        <v>13</v>
      </c>
      <c r="C110" s="31">
        <v>0</v>
      </c>
    </row>
    <row r="111" spans="1:9" x14ac:dyDescent="0.2">
      <c r="A111" t="s">
        <v>14</v>
      </c>
      <c r="C111" s="31">
        <v>0</v>
      </c>
    </row>
    <row r="112" spans="1:9" x14ac:dyDescent="0.2">
      <c r="A112" t="s">
        <v>15</v>
      </c>
      <c r="C112" s="31">
        <v>0</v>
      </c>
    </row>
    <row r="113" spans="1:3" x14ac:dyDescent="0.2">
      <c r="A113" t="s">
        <v>16</v>
      </c>
      <c r="C113" s="31">
        <v>2</v>
      </c>
    </row>
    <row r="114" spans="1:3" x14ac:dyDescent="0.2">
      <c r="A114" t="s">
        <v>17</v>
      </c>
      <c r="C114" s="31">
        <v>0</v>
      </c>
    </row>
    <row r="115" spans="1:3" x14ac:dyDescent="0.2">
      <c r="A115" t="s">
        <v>18</v>
      </c>
      <c r="C115" s="31">
        <v>0</v>
      </c>
    </row>
    <row r="116" spans="1:3" x14ac:dyDescent="0.2">
      <c r="A116" t="s">
        <v>19</v>
      </c>
      <c r="C116" s="31">
        <v>0</v>
      </c>
    </row>
    <row r="117" spans="1:3" x14ac:dyDescent="0.2">
      <c r="A117" t="s">
        <v>20</v>
      </c>
      <c r="C117" s="31">
        <v>0</v>
      </c>
    </row>
    <row r="118" spans="1:3" x14ac:dyDescent="0.2">
      <c r="A118" t="s">
        <v>21</v>
      </c>
      <c r="C118" s="31">
        <v>2</v>
      </c>
    </row>
    <row r="119" spans="1:3" x14ac:dyDescent="0.2">
      <c r="A119" t="s">
        <v>22</v>
      </c>
      <c r="C119" s="31">
        <v>4</v>
      </c>
    </row>
    <row r="120" spans="1:3" x14ac:dyDescent="0.2">
      <c r="A120" t="s">
        <v>23</v>
      </c>
      <c r="C120" s="31">
        <v>0</v>
      </c>
    </row>
    <row r="121" spans="1:3" x14ac:dyDescent="0.2">
      <c r="A121" t="s">
        <v>24</v>
      </c>
      <c r="C121" s="31">
        <v>0</v>
      </c>
    </row>
    <row r="122" spans="1:3" x14ac:dyDescent="0.2">
      <c r="A122" t="s">
        <v>25</v>
      </c>
      <c r="C122" s="31">
        <v>1</v>
      </c>
    </row>
    <row r="123" spans="1:3" x14ac:dyDescent="0.2">
      <c r="A123" t="s">
        <v>26</v>
      </c>
      <c r="C123" s="31">
        <v>23</v>
      </c>
    </row>
    <row r="124" spans="1:3" x14ac:dyDescent="0.2">
      <c r="A124" t="s">
        <v>27</v>
      </c>
      <c r="C124" s="31">
        <v>2</v>
      </c>
    </row>
    <row r="125" spans="1:3" x14ac:dyDescent="0.2">
      <c r="A125" t="s">
        <v>28</v>
      </c>
      <c r="C125" s="31">
        <v>5</v>
      </c>
    </row>
    <row r="126" spans="1:3" x14ac:dyDescent="0.2">
      <c r="A126" t="s">
        <v>29</v>
      </c>
      <c r="B126" s="26" t="s">
        <v>171</v>
      </c>
      <c r="C126" s="31">
        <v>19</v>
      </c>
    </row>
    <row r="127" spans="1:3" x14ac:dyDescent="0.2">
      <c r="A127" t="s">
        <v>36</v>
      </c>
      <c r="C127" s="31">
        <v>0</v>
      </c>
    </row>
    <row r="128" spans="1:3" x14ac:dyDescent="0.2">
      <c r="A128" t="s">
        <v>37</v>
      </c>
      <c r="C128" s="31">
        <v>0</v>
      </c>
    </row>
    <row r="129" spans="1:3" x14ac:dyDescent="0.2">
      <c r="A129" t="s">
        <v>38</v>
      </c>
      <c r="C129" s="31">
        <v>0</v>
      </c>
    </row>
    <row r="130" spans="1:3" x14ac:dyDescent="0.2">
      <c r="A130" t="s">
        <v>39</v>
      </c>
      <c r="C130" s="31">
        <v>0</v>
      </c>
    </row>
    <row r="131" spans="1:3" x14ac:dyDescent="0.2">
      <c r="A131" s="26" t="s">
        <v>58</v>
      </c>
      <c r="C131" s="31">
        <v>0</v>
      </c>
    </row>
    <row r="132" spans="1:3" x14ac:dyDescent="0.2">
      <c r="C132" s="31"/>
    </row>
    <row r="133" spans="1:3" ht="15.75" x14ac:dyDescent="0.25">
      <c r="A133" s="34" t="s">
        <v>62</v>
      </c>
      <c r="C133" s="35">
        <f>SUBTOTAL(109,Table13[Outstanding])</f>
        <v>71</v>
      </c>
    </row>
  </sheetData>
  <mergeCells count="4">
    <mergeCell ref="A1:I1"/>
    <mergeCell ref="A2:I2"/>
    <mergeCell ref="A3:I3"/>
    <mergeCell ref="A4:I4"/>
  </mergeCells>
  <phoneticPr fontId="3" type="noConversion"/>
  <pageMargins left="0.25" right="0.25" top="0.75" bottom="0.75" header="0.3" footer="0.3"/>
  <pageSetup orientation="portrait" r:id="rId1"/>
  <headerFooter alignWithMargins="0"/>
  <rowBreaks count="2" manualBreakCount="2">
    <brk id="38" max="16383" man="1"/>
    <brk id="82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pane xSplit="1" ySplit="3" topLeftCell="B25" activePane="bottomRight" state="frozen"/>
      <selection pane="topRight" activeCell="B1" sqref="B1"/>
      <selection pane="bottomLeft" activeCell="A4" sqref="A4"/>
      <selection pane="bottomRight" activeCell="I39" sqref="I39"/>
    </sheetView>
  </sheetViews>
  <sheetFormatPr defaultRowHeight="12.75" x14ac:dyDescent="0.2"/>
  <cols>
    <col min="1" max="1" width="20.140625" customWidth="1"/>
    <col min="2" max="8" width="10.42578125" customWidth="1"/>
    <col min="9" max="9" width="11.28515625" customWidth="1"/>
    <col min="10" max="11" width="10.42578125" customWidth="1"/>
    <col min="12" max="13" width="11.42578125" customWidth="1"/>
  </cols>
  <sheetData>
    <row r="1" spans="1:13" x14ac:dyDescent="0.2">
      <c r="C1" s="55" t="s">
        <v>75</v>
      </c>
      <c r="D1" s="55"/>
      <c r="E1" s="55"/>
      <c r="F1" s="55"/>
      <c r="G1" s="39"/>
      <c r="H1" s="55" t="s">
        <v>81</v>
      </c>
      <c r="I1" s="55"/>
      <c r="J1" s="39"/>
      <c r="K1" s="39"/>
      <c r="L1" s="39"/>
      <c r="M1" s="39"/>
    </row>
    <row r="3" spans="1:13" ht="60" x14ac:dyDescent="0.2">
      <c r="A3" s="2" t="s">
        <v>0</v>
      </c>
      <c r="B3" t="s">
        <v>46</v>
      </c>
      <c r="C3" s="41" t="s">
        <v>76</v>
      </c>
      <c r="D3" s="41" t="s">
        <v>77</v>
      </c>
      <c r="E3" s="41" t="s">
        <v>78</v>
      </c>
      <c r="F3" s="41" t="s">
        <v>45</v>
      </c>
      <c r="G3" s="41"/>
      <c r="H3" s="41" t="s">
        <v>80</v>
      </c>
      <c r="I3" s="41" t="s">
        <v>45</v>
      </c>
      <c r="J3" s="13"/>
      <c r="K3" s="13"/>
      <c r="L3" s="13"/>
      <c r="M3" s="13"/>
    </row>
    <row r="4" spans="1:13" x14ac:dyDescent="0.2">
      <c r="B4" s="21" t="s">
        <v>47</v>
      </c>
      <c r="C4" s="27" t="s">
        <v>48</v>
      </c>
      <c r="D4" s="27" t="s">
        <v>49</v>
      </c>
      <c r="E4" s="27" t="s">
        <v>63</v>
      </c>
      <c r="F4" s="27" t="s">
        <v>50</v>
      </c>
      <c r="G4" s="27" t="s">
        <v>51</v>
      </c>
      <c r="H4" s="27" t="s">
        <v>52</v>
      </c>
      <c r="I4" s="27" t="s">
        <v>53</v>
      </c>
      <c r="J4" s="27" t="s">
        <v>54</v>
      </c>
      <c r="K4" s="27" t="s">
        <v>55</v>
      </c>
      <c r="L4" s="27" t="s">
        <v>56</v>
      </c>
      <c r="M4" s="20" t="s">
        <v>57</v>
      </c>
    </row>
    <row r="5" spans="1:13" x14ac:dyDescent="0.2">
      <c r="A5" t="s">
        <v>64</v>
      </c>
      <c r="B5" s="23">
        <v>1</v>
      </c>
      <c r="C5" s="8">
        <v>28</v>
      </c>
      <c r="D5" s="8">
        <v>12</v>
      </c>
      <c r="E5" s="8">
        <v>15</v>
      </c>
      <c r="F5" s="8"/>
      <c r="G5" s="8"/>
      <c r="H5" s="8">
        <v>48</v>
      </c>
      <c r="I5" s="8"/>
      <c r="J5" s="8"/>
      <c r="K5" s="8"/>
      <c r="L5" s="8"/>
      <c r="M5" s="22"/>
    </row>
    <row r="6" spans="1:13" x14ac:dyDescent="0.2">
      <c r="A6" t="s">
        <v>65</v>
      </c>
      <c r="B6" s="23">
        <v>1</v>
      </c>
      <c r="C6" s="8"/>
      <c r="D6" s="8"/>
      <c r="E6" s="8"/>
      <c r="F6" s="8"/>
      <c r="G6" s="8"/>
      <c r="H6" s="8"/>
      <c r="I6" s="8"/>
      <c r="J6" s="8"/>
      <c r="K6" s="8"/>
      <c r="L6" s="8"/>
      <c r="M6" s="22"/>
    </row>
    <row r="7" spans="1:13" x14ac:dyDescent="0.2">
      <c r="A7" t="s">
        <v>2</v>
      </c>
      <c r="B7" s="23">
        <v>1</v>
      </c>
      <c r="C7" s="8">
        <v>11</v>
      </c>
      <c r="D7" s="8">
        <v>6</v>
      </c>
      <c r="E7" s="8">
        <v>5</v>
      </c>
      <c r="F7" s="8"/>
      <c r="G7" s="8"/>
      <c r="H7" s="8">
        <v>22</v>
      </c>
      <c r="I7" s="8"/>
      <c r="J7" s="8"/>
      <c r="K7" s="8"/>
      <c r="L7" s="8"/>
      <c r="M7" s="22"/>
    </row>
    <row r="8" spans="1:13" x14ac:dyDescent="0.2">
      <c r="A8" t="s">
        <v>3</v>
      </c>
      <c r="B8" s="23">
        <v>1</v>
      </c>
      <c r="C8" s="8">
        <v>12</v>
      </c>
      <c r="D8" s="8">
        <v>1</v>
      </c>
      <c r="E8" s="8">
        <v>4</v>
      </c>
      <c r="F8" s="8"/>
      <c r="G8" s="8"/>
      <c r="H8" s="8">
        <v>17</v>
      </c>
      <c r="I8" s="8"/>
      <c r="J8" s="8"/>
      <c r="K8" s="8"/>
      <c r="L8" s="8"/>
      <c r="M8" s="22"/>
    </row>
    <row r="9" spans="1:13" x14ac:dyDescent="0.2">
      <c r="A9" t="s">
        <v>4</v>
      </c>
      <c r="B9" s="23">
        <v>1</v>
      </c>
      <c r="C9" s="8">
        <v>14</v>
      </c>
      <c r="D9" s="8">
        <v>0</v>
      </c>
      <c r="E9" s="8">
        <v>7</v>
      </c>
      <c r="F9" s="8"/>
      <c r="G9" s="8"/>
      <c r="H9" s="8">
        <v>20</v>
      </c>
      <c r="I9" s="8"/>
      <c r="J9" s="8"/>
      <c r="K9" s="8"/>
      <c r="L9" s="8"/>
      <c r="M9" s="22"/>
    </row>
    <row r="10" spans="1:13" x14ac:dyDescent="0.2">
      <c r="A10" t="s">
        <v>5</v>
      </c>
      <c r="B10" s="23">
        <v>1</v>
      </c>
      <c r="C10" s="8">
        <v>14</v>
      </c>
      <c r="D10" s="8">
        <v>0</v>
      </c>
      <c r="E10" s="8">
        <v>7</v>
      </c>
      <c r="F10" s="8"/>
      <c r="G10" s="8"/>
      <c r="H10" s="8">
        <v>19</v>
      </c>
      <c r="I10" s="8"/>
      <c r="J10" s="8"/>
      <c r="K10" s="8"/>
      <c r="L10" s="8"/>
      <c r="M10" s="22"/>
    </row>
    <row r="11" spans="1:13" x14ac:dyDescent="0.2">
      <c r="A11" t="s">
        <v>6</v>
      </c>
      <c r="B11" s="23">
        <v>1</v>
      </c>
      <c r="C11" s="8">
        <v>12</v>
      </c>
      <c r="D11" s="8">
        <v>2</v>
      </c>
      <c r="E11" s="8">
        <v>7</v>
      </c>
      <c r="F11" s="8"/>
      <c r="G11" s="8"/>
      <c r="H11" s="8">
        <v>19</v>
      </c>
      <c r="I11" s="8">
        <v>0</v>
      </c>
      <c r="J11" s="8"/>
      <c r="K11" s="8"/>
      <c r="L11" s="8"/>
      <c r="M11" s="22"/>
    </row>
    <row r="12" spans="1:13" x14ac:dyDescent="0.2">
      <c r="A12" t="s">
        <v>7</v>
      </c>
      <c r="B12" s="23">
        <v>1</v>
      </c>
      <c r="C12" s="8">
        <v>6</v>
      </c>
      <c r="D12" s="8">
        <v>0</v>
      </c>
      <c r="E12" s="8">
        <v>8</v>
      </c>
      <c r="F12" s="8"/>
      <c r="G12" s="8"/>
      <c r="H12" s="8">
        <v>13</v>
      </c>
      <c r="I12" s="8"/>
      <c r="J12" s="8"/>
      <c r="K12" s="8"/>
      <c r="L12" s="8"/>
      <c r="M12" s="22"/>
    </row>
    <row r="13" spans="1:13" x14ac:dyDescent="0.2">
      <c r="A13" t="s">
        <v>8</v>
      </c>
      <c r="B13" s="23">
        <v>1</v>
      </c>
      <c r="C13" s="8">
        <v>7</v>
      </c>
      <c r="D13" s="8">
        <v>1</v>
      </c>
      <c r="E13" s="8">
        <v>4</v>
      </c>
      <c r="F13" s="8"/>
      <c r="G13" s="8"/>
      <c r="H13" s="8">
        <v>12</v>
      </c>
      <c r="I13" s="8"/>
      <c r="J13" s="8"/>
      <c r="K13" s="8"/>
      <c r="L13" s="8"/>
      <c r="M13" s="22"/>
    </row>
    <row r="14" spans="1:13" x14ac:dyDescent="0.2">
      <c r="A14" t="s">
        <v>9</v>
      </c>
      <c r="B14" s="23">
        <v>1</v>
      </c>
      <c r="C14" s="8">
        <v>7</v>
      </c>
      <c r="D14" s="8">
        <v>3</v>
      </c>
      <c r="E14" s="8">
        <v>5</v>
      </c>
      <c r="F14" s="8"/>
      <c r="G14" s="8"/>
      <c r="H14" s="8">
        <v>14</v>
      </c>
      <c r="I14" s="8"/>
      <c r="J14" s="8"/>
      <c r="K14" s="8"/>
      <c r="L14" s="8"/>
      <c r="M14" s="22"/>
    </row>
    <row r="15" spans="1:13" x14ac:dyDescent="0.2">
      <c r="A15" t="s">
        <v>10</v>
      </c>
      <c r="B15" s="23">
        <v>1</v>
      </c>
      <c r="C15" s="8">
        <v>27</v>
      </c>
      <c r="D15" s="8">
        <v>5</v>
      </c>
      <c r="E15" s="8">
        <v>17</v>
      </c>
      <c r="F15" s="8"/>
      <c r="G15" s="8"/>
      <c r="H15" s="8">
        <v>47</v>
      </c>
      <c r="I15" s="8"/>
      <c r="J15" s="8"/>
      <c r="K15" s="8"/>
      <c r="L15" s="8"/>
      <c r="M15" s="22"/>
    </row>
    <row r="16" spans="1:13" x14ac:dyDescent="0.2">
      <c r="A16" t="s">
        <v>11</v>
      </c>
      <c r="B16" s="23">
        <v>1</v>
      </c>
      <c r="C16" s="8">
        <v>10</v>
      </c>
      <c r="D16" s="8">
        <v>1</v>
      </c>
      <c r="E16" s="8">
        <v>5</v>
      </c>
      <c r="F16" s="8"/>
      <c r="G16" s="8"/>
      <c r="H16" s="8">
        <v>17</v>
      </c>
      <c r="I16" s="8"/>
      <c r="J16" s="8"/>
      <c r="K16" s="8"/>
      <c r="L16" s="8"/>
      <c r="M16" s="22"/>
    </row>
    <row r="17" spans="1:13" x14ac:dyDescent="0.2">
      <c r="A17" t="s">
        <v>12</v>
      </c>
      <c r="B17" s="23">
        <v>1</v>
      </c>
      <c r="C17" s="8">
        <v>6</v>
      </c>
      <c r="D17" s="8">
        <v>1</v>
      </c>
      <c r="E17" s="8">
        <v>4</v>
      </c>
      <c r="F17" s="8"/>
      <c r="G17" s="8"/>
      <c r="H17" s="8">
        <v>10</v>
      </c>
      <c r="I17" s="8"/>
      <c r="J17" s="8"/>
      <c r="K17" s="8"/>
      <c r="L17" s="8"/>
      <c r="M17" s="22"/>
    </row>
    <row r="18" spans="1:13" x14ac:dyDescent="0.2">
      <c r="A18" t="s">
        <v>66</v>
      </c>
      <c r="B18" s="23">
        <v>1</v>
      </c>
      <c r="C18" s="8">
        <v>10</v>
      </c>
      <c r="D18" s="8">
        <v>6</v>
      </c>
      <c r="E18" s="8">
        <v>6</v>
      </c>
      <c r="F18" s="8"/>
      <c r="G18" s="8"/>
      <c r="H18" s="8">
        <v>22</v>
      </c>
      <c r="I18" s="8"/>
      <c r="J18" s="8"/>
      <c r="K18" s="8"/>
      <c r="L18" s="8"/>
      <c r="M18" s="22"/>
    </row>
    <row r="19" spans="1:13" x14ac:dyDescent="0.2">
      <c r="A19" t="s">
        <v>67</v>
      </c>
      <c r="B19" s="23">
        <v>1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22"/>
    </row>
    <row r="20" spans="1:13" x14ac:dyDescent="0.2">
      <c r="A20" t="s">
        <v>14</v>
      </c>
      <c r="B20" s="23">
        <v>1</v>
      </c>
      <c r="C20" s="8">
        <v>3</v>
      </c>
      <c r="D20" s="8">
        <v>1</v>
      </c>
      <c r="E20" s="8">
        <v>3</v>
      </c>
      <c r="F20" s="8">
        <v>0</v>
      </c>
      <c r="G20" s="8"/>
      <c r="H20" s="8">
        <v>6</v>
      </c>
      <c r="I20" s="8"/>
      <c r="J20" s="8"/>
      <c r="K20" s="8"/>
      <c r="L20" s="8"/>
      <c r="M20" s="22"/>
    </row>
    <row r="21" spans="1:13" x14ac:dyDescent="0.2">
      <c r="A21" t="s">
        <v>15</v>
      </c>
      <c r="B21" s="23">
        <v>1</v>
      </c>
      <c r="C21" s="8">
        <v>12</v>
      </c>
      <c r="D21" s="8">
        <v>1</v>
      </c>
      <c r="E21" s="8">
        <v>12</v>
      </c>
      <c r="F21" s="8"/>
      <c r="G21" s="8"/>
      <c r="H21" s="8">
        <v>20</v>
      </c>
      <c r="I21" s="8"/>
      <c r="J21" s="8"/>
      <c r="K21" s="8"/>
      <c r="L21" s="8"/>
      <c r="M21" s="22"/>
    </row>
    <row r="22" spans="1:13" x14ac:dyDescent="0.2">
      <c r="A22" t="s">
        <v>16</v>
      </c>
      <c r="B22" s="23">
        <v>1</v>
      </c>
      <c r="C22" s="8">
        <v>93</v>
      </c>
      <c r="D22" s="8">
        <v>26</v>
      </c>
      <c r="E22" s="8">
        <v>63</v>
      </c>
      <c r="F22" s="8"/>
      <c r="G22" s="8"/>
      <c r="H22" s="8">
        <v>167</v>
      </c>
      <c r="I22" s="8"/>
      <c r="J22" s="8"/>
      <c r="K22" s="8"/>
      <c r="L22" s="8"/>
      <c r="M22" s="22"/>
    </row>
    <row r="23" spans="1:13" x14ac:dyDescent="0.2">
      <c r="A23" t="s">
        <v>17</v>
      </c>
      <c r="B23" s="23">
        <v>1</v>
      </c>
      <c r="C23" s="8">
        <v>14</v>
      </c>
      <c r="D23" s="8">
        <v>7</v>
      </c>
      <c r="E23" s="8">
        <v>7</v>
      </c>
      <c r="F23" s="8"/>
      <c r="G23" s="8"/>
      <c r="H23" s="8">
        <v>24</v>
      </c>
      <c r="I23" s="8"/>
      <c r="J23" s="8"/>
      <c r="K23" s="8"/>
      <c r="L23" s="8"/>
      <c r="M23" s="22"/>
    </row>
    <row r="24" spans="1:13" x14ac:dyDescent="0.2">
      <c r="A24" t="s">
        <v>18</v>
      </c>
      <c r="B24" s="23">
        <v>1</v>
      </c>
      <c r="C24" s="8">
        <v>5</v>
      </c>
      <c r="D24" s="8">
        <v>0</v>
      </c>
      <c r="E24" s="8">
        <v>3</v>
      </c>
      <c r="F24" s="8"/>
      <c r="G24" s="8"/>
      <c r="H24" s="8">
        <v>5</v>
      </c>
      <c r="I24" s="8"/>
      <c r="J24" s="8"/>
      <c r="K24" s="8"/>
      <c r="L24" s="8"/>
      <c r="M24" s="22"/>
    </row>
    <row r="25" spans="1:13" x14ac:dyDescent="0.2">
      <c r="A25" t="s">
        <v>19</v>
      </c>
      <c r="B25" s="23">
        <v>1</v>
      </c>
      <c r="C25" s="8">
        <v>14</v>
      </c>
      <c r="D25" s="8">
        <v>2</v>
      </c>
      <c r="E25" s="8">
        <v>4</v>
      </c>
      <c r="F25" s="8"/>
      <c r="G25" s="8"/>
      <c r="H25" s="8">
        <v>21</v>
      </c>
      <c r="I25" s="8"/>
      <c r="J25" s="8"/>
      <c r="K25" s="8"/>
      <c r="L25" s="8"/>
      <c r="M25" s="22"/>
    </row>
    <row r="26" spans="1:13" x14ac:dyDescent="0.2">
      <c r="A26" t="s">
        <v>20</v>
      </c>
      <c r="B26" s="23">
        <v>1</v>
      </c>
      <c r="C26" s="8">
        <v>9</v>
      </c>
      <c r="D26" s="8">
        <v>0</v>
      </c>
      <c r="E26" s="8">
        <v>5</v>
      </c>
      <c r="F26" s="8"/>
      <c r="G26" s="8"/>
      <c r="H26" s="8">
        <v>13</v>
      </c>
      <c r="I26" s="8"/>
      <c r="J26" s="8"/>
      <c r="K26" s="8"/>
      <c r="L26" s="8"/>
      <c r="M26" s="22"/>
    </row>
    <row r="27" spans="1:13" x14ac:dyDescent="0.2">
      <c r="A27" t="s">
        <v>21</v>
      </c>
      <c r="B27" s="23">
        <v>1</v>
      </c>
      <c r="C27" s="8">
        <v>22</v>
      </c>
      <c r="D27" s="8">
        <v>2</v>
      </c>
      <c r="E27" s="8">
        <v>8</v>
      </c>
      <c r="F27" s="8"/>
      <c r="G27" s="8"/>
      <c r="H27" s="8">
        <v>31</v>
      </c>
      <c r="I27" s="8"/>
      <c r="J27" s="8"/>
      <c r="K27" s="8"/>
      <c r="L27" s="8"/>
      <c r="M27" s="22"/>
    </row>
    <row r="28" spans="1:13" x14ac:dyDescent="0.2">
      <c r="A28" t="s">
        <v>22</v>
      </c>
      <c r="B28" s="23">
        <v>1</v>
      </c>
      <c r="C28" s="8">
        <v>36</v>
      </c>
      <c r="D28" s="8">
        <v>14</v>
      </c>
      <c r="E28" s="8">
        <v>22</v>
      </c>
      <c r="F28" s="8"/>
      <c r="G28" s="8"/>
      <c r="H28" s="8">
        <v>71</v>
      </c>
      <c r="I28" s="8"/>
      <c r="J28" s="8"/>
      <c r="K28" s="8"/>
      <c r="L28" s="8"/>
      <c r="M28" s="22"/>
    </row>
    <row r="29" spans="1:13" x14ac:dyDescent="0.2">
      <c r="A29" t="s">
        <v>23</v>
      </c>
      <c r="B29" s="23">
        <v>1</v>
      </c>
      <c r="C29" s="8">
        <v>15</v>
      </c>
      <c r="D29" s="8">
        <v>1</v>
      </c>
      <c r="E29" s="8">
        <v>3</v>
      </c>
      <c r="F29" s="8"/>
      <c r="G29" s="8"/>
      <c r="H29" s="8">
        <v>18</v>
      </c>
      <c r="I29" s="8"/>
      <c r="J29" s="8"/>
      <c r="K29" s="8"/>
      <c r="L29" s="8"/>
      <c r="M29" s="22"/>
    </row>
    <row r="30" spans="1:13" x14ac:dyDescent="0.2">
      <c r="A30" t="s">
        <v>24</v>
      </c>
      <c r="B30" s="23">
        <v>1</v>
      </c>
      <c r="C30" s="8">
        <v>7</v>
      </c>
      <c r="D30" s="8">
        <v>2</v>
      </c>
      <c r="E30" s="8">
        <v>5</v>
      </c>
      <c r="F30" s="8"/>
      <c r="G30" s="8"/>
      <c r="H30" s="8">
        <v>14</v>
      </c>
      <c r="I30" s="8"/>
      <c r="J30" s="8"/>
      <c r="K30" s="8"/>
      <c r="L30" s="8"/>
      <c r="M30" s="22"/>
    </row>
    <row r="31" spans="1:13" x14ac:dyDescent="0.2">
      <c r="A31" t="s">
        <v>25</v>
      </c>
      <c r="B31" s="23">
        <v>1</v>
      </c>
      <c r="C31" s="8">
        <v>20</v>
      </c>
      <c r="D31" s="8">
        <v>2</v>
      </c>
      <c r="E31" s="8">
        <v>11</v>
      </c>
      <c r="F31" s="8"/>
      <c r="G31" s="8"/>
      <c r="H31" s="8">
        <v>31</v>
      </c>
      <c r="I31" s="8"/>
      <c r="J31" s="8"/>
      <c r="K31" s="8"/>
      <c r="L31" s="8"/>
      <c r="M31" s="22"/>
    </row>
    <row r="32" spans="1:13" x14ac:dyDescent="0.2">
      <c r="A32" t="s">
        <v>26</v>
      </c>
      <c r="B32" s="23">
        <v>1</v>
      </c>
      <c r="C32" s="8">
        <v>68</v>
      </c>
      <c r="D32" s="8">
        <v>14</v>
      </c>
      <c r="E32" s="8">
        <v>38</v>
      </c>
      <c r="F32" s="8"/>
      <c r="G32" s="8"/>
      <c r="H32" s="8">
        <v>112</v>
      </c>
      <c r="I32" s="8"/>
      <c r="J32" s="8"/>
      <c r="K32" s="8"/>
      <c r="L32" s="8"/>
      <c r="M32" s="22"/>
    </row>
    <row r="33" spans="1:13" x14ac:dyDescent="0.2">
      <c r="A33" t="s">
        <v>27</v>
      </c>
      <c r="B33" s="23">
        <v>1</v>
      </c>
      <c r="C33" s="8">
        <v>4</v>
      </c>
      <c r="D33" s="8">
        <v>0</v>
      </c>
      <c r="E33" s="8">
        <v>5</v>
      </c>
      <c r="F33" s="8"/>
      <c r="G33" s="8"/>
      <c r="H33" s="8">
        <v>10</v>
      </c>
      <c r="I33" s="8"/>
      <c r="J33" s="8"/>
      <c r="K33" s="8"/>
      <c r="L33" s="8"/>
      <c r="M33" s="22"/>
    </row>
    <row r="34" spans="1:13" x14ac:dyDescent="0.2">
      <c r="A34" s="26" t="s">
        <v>59</v>
      </c>
      <c r="B34" s="23">
        <v>1</v>
      </c>
      <c r="C34" s="8">
        <v>42</v>
      </c>
      <c r="D34" s="8">
        <v>2</v>
      </c>
      <c r="E34" s="8">
        <v>29</v>
      </c>
      <c r="F34" s="8"/>
      <c r="G34" s="8"/>
      <c r="H34" s="8">
        <v>66</v>
      </c>
      <c r="I34" s="8">
        <v>0</v>
      </c>
      <c r="J34" s="8"/>
      <c r="K34" s="8"/>
      <c r="L34" s="8"/>
      <c r="M34" s="22"/>
    </row>
    <row r="35" spans="1:13" x14ac:dyDescent="0.2">
      <c r="A35" t="s">
        <v>29</v>
      </c>
      <c r="B35" s="23">
        <v>1</v>
      </c>
      <c r="C35" s="8">
        <v>26</v>
      </c>
      <c r="D35" s="8">
        <v>6</v>
      </c>
      <c r="E35" s="8">
        <v>16</v>
      </c>
      <c r="F35" s="8"/>
      <c r="G35" s="8"/>
      <c r="H35" s="8">
        <v>44</v>
      </c>
      <c r="I35" s="8"/>
      <c r="J35" s="8"/>
      <c r="K35" s="8"/>
      <c r="L35" s="8"/>
      <c r="M35" s="22"/>
    </row>
    <row r="36" spans="1:13" x14ac:dyDescent="0.2">
      <c r="A36" t="s">
        <v>30</v>
      </c>
      <c r="B36" s="23">
        <v>1</v>
      </c>
      <c r="C36" s="8">
        <v>32</v>
      </c>
      <c r="D36" s="8">
        <v>8</v>
      </c>
      <c r="E36" s="8">
        <v>21</v>
      </c>
      <c r="F36" s="8"/>
      <c r="G36" s="8"/>
      <c r="H36" s="8">
        <v>56</v>
      </c>
      <c r="I36" s="8"/>
      <c r="J36" s="8"/>
      <c r="K36" s="8"/>
      <c r="L36" s="8"/>
      <c r="M36" s="22"/>
    </row>
    <row r="37" spans="1:13" x14ac:dyDescent="0.2">
      <c r="A37" t="s">
        <v>31</v>
      </c>
      <c r="B37" s="23">
        <v>1</v>
      </c>
      <c r="C37" s="8">
        <v>38</v>
      </c>
      <c r="D37" s="8">
        <v>12</v>
      </c>
      <c r="E37" s="8">
        <v>31</v>
      </c>
      <c r="F37" s="8"/>
      <c r="G37" s="8"/>
      <c r="H37" s="8">
        <v>77</v>
      </c>
      <c r="I37" s="8"/>
      <c r="J37" s="8"/>
      <c r="K37" s="8"/>
      <c r="L37" s="8"/>
      <c r="M37" s="22"/>
    </row>
    <row r="38" spans="1:13" x14ac:dyDescent="0.2">
      <c r="A38" t="s">
        <v>32</v>
      </c>
      <c r="B38" s="23">
        <v>1</v>
      </c>
      <c r="C38" s="8">
        <v>26</v>
      </c>
      <c r="D38" s="8">
        <v>6</v>
      </c>
      <c r="E38" s="8">
        <v>15</v>
      </c>
      <c r="F38" s="8"/>
      <c r="G38" s="8"/>
      <c r="H38" s="8">
        <v>45</v>
      </c>
      <c r="I38" s="8">
        <v>0</v>
      </c>
      <c r="J38" s="8"/>
      <c r="K38" s="8"/>
      <c r="L38" s="8"/>
      <c r="M38" s="22"/>
    </row>
    <row r="39" spans="1:13" x14ac:dyDescent="0.2">
      <c r="A39" t="s">
        <v>33</v>
      </c>
      <c r="B39" s="23">
        <v>1</v>
      </c>
      <c r="C39" s="8">
        <v>20</v>
      </c>
      <c r="D39" s="8">
        <v>6</v>
      </c>
      <c r="E39" s="8">
        <v>17</v>
      </c>
      <c r="F39" s="8"/>
      <c r="G39" s="8"/>
      <c r="H39" s="8">
        <v>42</v>
      </c>
      <c r="I39" s="8"/>
      <c r="J39" s="8"/>
      <c r="K39" s="8"/>
      <c r="L39" s="8"/>
      <c r="M39" s="22"/>
    </row>
    <row r="40" spans="1:13" x14ac:dyDescent="0.2">
      <c r="A40" t="s">
        <v>34</v>
      </c>
      <c r="B40" s="23">
        <v>1</v>
      </c>
      <c r="C40" s="8">
        <v>24</v>
      </c>
      <c r="D40" s="8">
        <v>8</v>
      </c>
      <c r="E40" s="8">
        <v>8</v>
      </c>
      <c r="F40" s="8"/>
      <c r="G40" s="8"/>
      <c r="H40" s="8">
        <v>36</v>
      </c>
      <c r="I40" s="8"/>
      <c r="J40" s="8"/>
      <c r="K40" s="8"/>
      <c r="L40" s="8"/>
      <c r="M40" s="22"/>
    </row>
    <row r="41" spans="1:13" x14ac:dyDescent="0.2">
      <c r="A41" t="s">
        <v>35</v>
      </c>
      <c r="B41" s="23">
        <v>1</v>
      </c>
      <c r="C41" s="8">
        <v>39</v>
      </c>
      <c r="D41" s="8">
        <v>9</v>
      </c>
      <c r="E41" s="8">
        <v>37</v>
      </c>
      <c r="F41" s="8"/>
      <c r="G41" s="8"/>
      <c r="H41" s="8">
        <v>85</v>
      </c>
      <c r="I41" s="8"/>
      <c r="J41" s="8"/>
      <c r="K41" s="8"/>
      <c r="L41" s="8"/>
      <c r="M41" s="22"/>
    </row>
    <row r="42" spans="1:13" x14ac:dyDescent="0.2">
      <c r="A42" s="40" t="s">
        <v>68</v>
      </c>
      <c r="B42" s="23">
        <v>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22"/>
    </row>
    <row r="43" spans="1:13" x14ac:dyDescent="0.2">
      <c r="A43" t="s">
        <v>36</v>
      </c>
      <c r="B43" s="23">
        <v>1</v>
      </c>
      <c r="C43" s="8">
        <v>29</v>
      </c>
      <c r="D43" s="8">
        <v>6</v>
      </c>
      <c r="E43" s="8">
        <v>8</v>
      </c>
      <c r="F43" s="8"/>
      <c r="G43" s="8"/>
      <c r="H43" s="8">
        <v>35</v>
      </c>
      <c r="I43" s="8"/>
      <c r="J43" s="8"/>
      <c r="K43" s="8"/>
      <c r="L43" s="8"/>
      <c r="M43" s="22"/>
    </row>
    <row r="44" spans="1:13" x14ac:dyDescent="0.2">
      <c r="A44" t="s">
        <v>37</v>
      </c>
      <c r="B44" s="23">
        <v>1</v>
      </c>
      <c r="C44" s="8">
        <v>30</v>
      </c>
      <c r="D44" s="8">
        <v>2</v>
      </c>
      <c r="E44" s="8">
        <v>18</v>
      </c>
      <c r="F44" s="8"/>
      <c r="G44" s="8"/>
      <c r="H44" s="8">
        <v>47</v>
      </c>
      <c r="I44" s="8"/>
      <c r="J44" s="8"/>
      <c r="K44" s="8"/>
      <c r="L44" s="8"/>
      <c r="M44" s="22"/>
    </row>
    <row r="45" spans="1:13" x14ac:dyDescent="0.2">
      <c r="A45" t="s">
        <v>38</v>
      </c>
      <c r="B45" s="23">
        <v>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22"/>
    </row>
    <row r="46" spans="1:13" x14ac:dyDescent="0.2">
      <c r="A46" t="s">
        <v>39</v>
      </c>
      <c r="B46" s="23">
        <v>1</v>
      </c>
      <c r="C46" s="8">
        <v>2</v>
      </c>
      <c r="D46" s="8">
        <v>3</v>
      </c>
      <c r="E46" s="8"/>
      <c r="F46" s="8"/>
      <c r="G46" s="8"/>
      <c r="H46" s="8">
        <v>5</v>
      </c>
      <c r="I46" s="8"/>
      <c r="J46" s="8"/>
      <c r="K46" s="8"/>
      <c r="L46" s="8"/>
      <c r="M46" s="22"/>
    </row>
    <row r="47" spans="1:13" x14ac:dyDescent="0.2">
      <c r="A47" s="26" t="s">
        <v>58</v>
      </c>
      <c r="B47" s="23">
        <v>1</v>
      </c>
      <c r="C47" s="8">
        <v>30</v>
      </c>
      <c r="D47" s="8">
        <v>5</v>
      </c>
      <c r="E47" s="8">
        <v>14</v>
      </c>
      <c r="F47" s="8"/>
      <c r="G47" s="8"/>
      <c r="H47" s="8">
        <v>43</v>
      </c>
      <c r="I47" s="8"/>
      <c r="J47" s="8"/>
      <c r="K47" s="8"/>
      <c r="L47" s="8"/>
      <c r="M47" s="22"/>
    </row>
    <row r="48" spans="1:13" x14ac:dyDescent="0.2">
      <c r="B48" s="1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19"/>
    </row>
    <row r="49" spans="1:13" s="1" customFormat="1" x14ac:dyDescent="0.2">
      <c r="A49" s="1" t="s">
        <v>40</v>
      </c>
      <c r="B49" s="11">
        <f>SUBTOTAL(109,B5:B48)</f>
        <v>43</v>
      </c>
      <c r="C49" s="9">
        <f>SUBTOTAL(109,C5:C48)</f>
        <v>824</v>
      </c>
      <c r="D49" s="9">
        <f>SUM(D5:D47)</f>
        <v>183</v>
      </c>
      <c r="E49" s="9">
        <f>SUM(E5:E47)</f>
        <v>497</v>
      </c>
      <c r="F49" s="9">
        <f>SUM(F5:F47)</f>
        <v>0</v>
      </c>
      <c r="G49" s="9"/>
      <c r="H49" s="9">
        <f>SUBTOTAL(109,Table43[Column6])</f>
        <v>1404</v>
      </c>
      <c r="I49" s="9">
        <f>SUM(I5:I47)</f>
        <v>0</v>
      </c>
      <c r="J49" s="9"/>
      <c r="K49" s="9"/>
      <c r="L49" s="9"/>
      <c r="M49" s="9"/>
    </row>
  </sheetData>
  <mergeCells count="2">
    <mergeCell ref="C1:F1"/>
    <mergeCell ref="H1:I1"/>
  </mergeCells>
  <hyperlinks>
    <hyperlink ref="B49" location="Sheet1!B50" display="Sheet1!B50"/>
  </hyperlinks>
  <pageMargins left="0.75" right="0.75" top="1" bottom="1" header="0.5" footer="0.5"/>
  <pageSetup orientation="landscape" r:id="rId1"/>
  <headerFooter alignWithMargins="0">
    <oddHeader>&amp;CPRELIMINARY ELECTION RESULTS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pane xSplit="1" ySplit="3" topLeftCell="B22" activePane="bottomRight" state="frozen"/>
      <selection pane="topRight" activeCell="B1" sqref="B1"/>
      <selection pane="bottomLeft" activeCell="A4" sqref="A4"/>
      <selection pane="bottomRight" activeCell="I41" sqref="I41"/>
    </sheetView>
  </sheetViews>
  <sheetFormatPr defaultRowHeight="12.75" x14ac:dyDescent="0.2"/>
  <cols>
    <col min="1" max="1" width="20.140625" customWidth="1"/>
    <col min="2" max="8" width="10.42578125" customWidth="1"/>
    <col min="9" max="9" width="11.28515625" customWidth="1"/>
    <col min="10" max="11" width="10.42578125" customWidth="1"/>
    <col min="12" max="13" width="11.42578125" customWidth="1"/>
  </cols>
  <sheetData>
    <row r="1" spans="1:13" x14ac:dyDescent="0.2">
      <c r="C1" s="55" t="s">
        <v>82</v>
      </c>
      <c r="D1" s="55"/>
      <c r="E1" s="55"/>
      <c r="F1" s="39"/>
      <c r="G1" s="55" t="s">
        <v>84</v>
      </c>
      <c r="H1" s="55"/>
      <c r="I1" s="55"/>
      <c r="J1" s="39"/>
      <c r="K1" s="39"/>
      <c r="L1" s="39"/>
      <c r="M1" s="39"/>
    </row>
    <row r="3" spans="1:13" ht="50.25" x14ac:dyDescent="0.2">
      <c r="A3" s="2" t="s">
        <v>0</v>
      </c>
      <c r="B3" t="s">
        <v>46</v>
      </c>
      <c r="C3" s="41" t="s">
        <v>79</v>
      </c>
      <c r="D3" s="41" t="s">
        <v>83</v>
      </c>
      <c r="E3" s="41" t="s">
        <v>45</v>
      </c>
      <c r="F3" s="13"/>
      <c r="G3" s="41" t="s">
        <v>85</v>
      </c>
      <c r="H3" s="41" t="s">
        <v>45</v>
      </c>
      <c r="I3" s="41"/>
      <c r="J3" s="13"/>
      <c r="K3" s="13"/>
      <c r="L3" s="13"/>
      <c r="M3" s="13"/>
    </row>
    <row r="4" spans="1:13" x14ac:dyDescent="0.2">
      <c r="B4" s="21" t="s">
        <v>47</v>
      </c>
      <c r="C4" s="27" t="s">
        <v>48</v>
      </c>
      <c r="D4" s="27" t="s">
        <v>49</v>
      </c>
      <c r="E4" s="27" t="s">
        <v>63</v>
      </c>
      <c r="F4" s="27" t="s">
        <v>50</v>
      </c>
      <c r="G4" s="27" t="s">
        <v>51</v>
      </c>
      <c r="H4" s="27" t="s">
        <v>52</v>
      </c>
      <c r="I4" s="27" t="s">
        <v>53</v>
      </c>
      <c r="J4" s="27" t="s">
        <v>54</v>
      </c>
      <c r="K4" s="27" t="s">
        <v>55</v>
      </c>
      <c r="L4" s="27" t="s">
        <v>56</v>
      </c>
      <c r="M4" s="20" t="s">
        <v>57</v>
      </c>
    </row>
    <row r="5" spans="1:13" x14ac:dyDescent="0.2">
      <c r="A5" t="s">
        <v>64</v>
      </c>
      <c r="B5" s="23">
        <v>1</v>
      </c>
      <c r="C5" s="8">
        <v>27</v>
      </c>
      <c r="D5" s="8">
        <v>26</v>
      </c>
      <c r="E5" s="8"/>
      <c r="F5" s="8"/>
      <c r="G5" s="8"/>
      <c r="H5" s="8"/>
      <c r="I5" s="8"/>
      <c r="J5" s="8"/>
      <c r="K5" s="8"/>
      <c r="L5" s="8"/>
      <c r="M5" s="22"/>
    </row>
    <row r="6" spans="1:13" x14ac:dyDescent="0.2">
      <c r="A6" t="s">
        <v>65</v>
      </c>
      <c r="B6" s="23">
        <v>1</v>
      </c>
      <c r="C6" s="8"/>
      <c r="D6" s="8"/>
      <c r="E6" s="8"/>
      <c r="F6" s="8"/>
      <c r="G6" s="8"/>
      <c r="H6" s="8"/>
      <c r="I6" s="8"/>
      <c r="J6" s="8"/>
      <c r="K6" s="8"/>
      <c r="L6" s="8"/>
      <c r="M6" s="22"/>
    </row>
    <row r="7" spans="1:13" x14ac:dyDescent="0.2">
      <c r="A7" t="s">
        <v>2</v>
      </c>
      <c r="B7" s="23">
        <v>1</v>
      </c>
      <c r="C7" s="8">
        <v>8</v>
      </c>
      <c r="D7" s="8">
        <v>9</v>
      </c>
      <c r="E7" s="8"/>
      <c r="F7" s="8"/>
      <c r="G7" s="8"/>
      <c r="H7" s="8"/>
      <c r="I7" s="8"/>
      <c r="J7" s="8"/>
      <c r="K7" s="8"/>
      <c r="L7" s="8"/>
      <c r="M7" s="22"/>
    </row>
    <row r="8" spans="1:13" x14ac:dyDescent="0.2">
      <c r="A8" t="s">
        <v>3</v>
      </c>
      <c r="B8" s="23">
        <v>1</v>
      </c>
      <c r="C8" s="8">
        <v>9</v>
      </c>
      <c r="D8" s="8">
        <v>6</v>
      </c>
      <c r="E8" s="8"/>
      <c r="F8" s="8"/>
      <c r="G8" s="8"/>
      <c r="H8" s="8"/>
      <c r="I8" s="8"/>
      <c r="J8" s="8"/>
      <c r="K8" s="8"/>
      <c r="L8" s="8"/>
      <c r="M8" s="22"/>
    </row>
    <row r="9" spans="1:13" x14ac:dyDescent="0.2">
      <c r="A9" t="s">
        <v>4</v>
      </c>
      <c r="B9" s="23">
        <v>1</v>
      </c>
      <c r="C9" s="8">
        <v>11</v>
      </c>
      <c r="D9" s="8">
        <v>9</v>
      </c>
      <c r="E9" s="8"/>
      <c r="F9" s="8"/>
      <c r="G9" s="8"/>
      <c r="H9" s="8"/>
      <c r="I9" s="8"/>
      <c r="J9" s="8"/>
      <c r="K9" s="8"/>
      <c r="L9" s="8"/>
      <c r="M9" s="22"/>
    </row>
    <row r="10" spans="1:13" x14ac:dyDescent="0.2">
      <c r="A10" t="s">
        <v>5</v>
      </c>
      <c r="B10" s="23">
        <v>1</v>
      </c>
      <c r="C10" s="8">
        <v>6</v>
      </c>
      <c r="D10" s="8">
        <v>11</v>
      </c>
      <c r="E10" s="8"/>
      <c r="F10" s="8"/>
      <c r="G10" s="8"/>
      <c r="H10" s="8"/>
      <c r="I10" s="8"/>
      <c r="J10" s="8"/>
      <c r="K10" s="8"/>
      <c r="L10" s="8"/>
      <c r="M10" s="22"/>
    </row>
    <row r="11" spans="1:13" x14ac:dyDescent="0.2">
      <c r="A11" t="s">
        <v>6</v>
      </c>
      <c r="B11" s="23">
        <v>1</v>
      </c>
      <c r="C11" s="8">
        <v>11</v>
      </c>
      <c r="D11" s="8">
        <v>6</v>
      </c>
      <c r="E11" s="8"/>
      <c r="F11" s="8"/>
      <c r="G11" s="8"/>
      <c r="H11" s="8"/>
      <c r="I11" s="8"/>
      <c r="J11" s="8"/>
      <c r="K11" s="8"/>
      <c r="L11" s="8"/>
      <c r="M11" s="22"/>
    </row>
    <row r="12" spans="1:13" x14ac:dyDescent="0.2">
      <c r="A12" t="s">
        <v>7</v>
      </c>
      <c r="B12" s="23">
        <v>1</v>
      </c>
      <c r="C12" s="8">
        <v>7</v>
      </c>
      <c r="D12" s="8">
        <v>6</v>
      </c>
      <c r="E12" s="8"/>
      <c r="F12" s="8"/>
      <c r="G12" s="8"/>
      <c r="H12" s="8"/>
      <c r="I12" s="8"/>
      <c r="J12" s="8"/>
      <c r="K12" s="8"/>
      <c r="L12" s="8"/>
      <c r="M12" s="22"/>
    </row>
    <row r="13" spans="1:13" x14ac:dyDescent="0.2">
      <c r="A13" t="s">
        <v>8</v>
      </c>
      <c r="B13" s="23">
        <v>1</v>
      </c>
      <c r="C13" s="8">
        <v>3</v>
      </c>
      <c r="D13" s="8">
        <v>6</v>
      </c>
      <c r="E13" s="8"/>
      <c r="F13" s="8"/>
      <c r="G13" s="8"/>
      <c r="H13" s="8"/>
      <c r="I13" s="8"/>
      <c r="J13" s="8"/>
      <c r="K13" s="8"/>
      <c r="L13" s="8"/>
      <c r="M13" s="22"/>
    </row>
    <row r="14" spans="1:13" x14ac:dyDescent="0.2">
      <c r="A14" t="s">
        <v>9</v>
      </c>
      <c r="B14" s="23">
        <v>1</v>
      </c>
      <c r="C14" s="8">
        <v>8</v>
      </c>
      <c r="D14" s="8">
        <v>7</v>
      </c>
      <c r="E14" s="8"/>
      <c r="F14" s="8"/>
      <c r="G14" s="8"/>
      <c r="H14" s="8"/>
      <c r="I14" s="8"/>
      <c r="J14" s="8"/>
      <c r="K14" s="8"/>
      <c r="L14" s="8"/>
      <c r="M14" s="22"/>
    </row>
    <row r="15" spans="1:13" x14ac:dyDescent="0.2">
      <c r="A15" t="s">
        <v>10</v>
      </c>
      <c r="B15" s="23">
        <v>1</v>
      </c>
      <c r="C15" s="8">
        <v>23</v>
      </c>
      <c r="D15" s="8">
        <v>21</v>
      </c>
      <c r="E15" s="8"/>
      <c r="F15" s="8"/>
      <c r="G15" s="8"/>
      <c r="H15" s="8"/>
      <c r="I15" s="8"/>
      <c r="J15" s="8"/>
      <c r="K15" s="8"/>
      <c r="L15" s="8"/>
      <c r="M15" s="22"/>
    </row>
    <row r="16" spans="1:13" x14ac:dyDescent="0.2">
      <c r="A16" t="s">
        <v>11</v>
      </c>
      <c r="B16" s="23">
        <v>1</v>
      </c>
      <c r="C16" s="8">
        <v>12</v>
      </c>
      <c r="D16" s="8">
        <v>3</v>
      </c>
      <c r="E16" s="8"/>
      <c r="F16" s="8"/>
      <c r="G16" s="8">
        <v>17</v>
      </c>
      <c r="H16" s="8"/>
      <c r="I16" s="8"/>
      <c r="J16" s="8"/>
      <c r="K16" s="8"/>
      <c r="L16" s="8"/>
      <c r="M16" s="22"/>
    </row>
    <row r="17" spans="1:13" x14ac:dyDescent="0.2">
      <c r="A17" t="s">
        <v>12</v>
      </c>
      <c r="B17" s="23">
        <v>1</v>
      </c>
      <c r="C17" s="8">
        <v>4</v>
      </c>
      <c r="D17" s="8">
        <v>6</v>
      </c>
      <c r="E17" s="8"/>
      <c r="F17" s="8"/>
      <c r="G17" s="8"/>
      <c r="H17" s="8"/>
      <c r="I17" s="8"/>
      <c r="J17" s="8"/>
      <c r="K17" s="8"/>
      <c r="L17" s="8"/>
      <c r="M17" s="22"/>
    </row>
    <row r="18" spans="1:13" x14ac:dyDescent="0.2">
      <c r="A18" t="s">
        <v>66</v>
      </c>
      <c r="B18" s="23">
        <v>1</v>
      </c>
      <c r="C18" s="8">
        <v>13</v>
      </c>
      <c r="D18" s="8">
        <v>8</v>
      </c>
      <c r="E18" s="8"/>
      <c r="F18" s="8"/>
      <c r="G18" s="8">
        <v>22</v>
      </c>
      <c r="H18" s="8"/>
      <c r="I18" s="8"/>
      <c r="J18" s="8"/>
      <c r="K18" s="8"/>
      <c r="L18" s="8"/>
      <c r="M18" s="22"/>
    </row>
    <row r="19" spans="1:13" x14ac:dyDescent="0.2">
      <c r="A19" t="s">
        <v>67</v>
      </c>
      <c r="B19" s="23">
        <v>1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22"/>
    </row>
    <row r="20" spans="1:13" x14ac:dyDescent="0.2">
      <c r="A20" t="s">
        <v>14</v>
      </c>
      <c r="B20" s="23">
        <v>1</v>
      </c>
      <c r="C20" s="8">
        <v>1</v>
      </c>
      <c r="D20" s="8">
        <v>5</v>
      </c>
      <c r="E20" s="8">
        <v>0</v>
      </c>
      <c r="F20" s="8"/>
      <c r="G20" s="8">
        <v>9</v>
      </c>
      <c r="H20" s="8">
        <v>0</v>
      </c>
      <c r="I20" s="8"/>
      <c r="J20" s="8"/>
      <c r="K20" s="8"/>
      <c r="L20" s="8"/>
      <c r="M20" s="22"/>
    </row>
    <row r="21" spans="1:13" x14ac:dyDescent="0.2">
      <c r="A21" t="s">
        <v>15</v>
      </c>
      <c r="B21" s="23">
        <v>1</v>
      </c>
      <c r="C21" s="8">
        <v>10</v>
      </c>
      <c r="D21" s="8">
        <v>13</v>
      </c>
      <c r="E21" s="8"/>
      <c r="F21" s="8"/>
      <c r="G21" s="8">
        <v>21</v>
      </c>
      <c r="H21" s="8"/>
      <c r="I21" s="8"/>
      <c r="J21" s="8"/>
      <c r="K21" s="8"/>
      <c r="L21" s="8"/>
      <c r="M21" s="22"/>
    </row>
    <row r="22" spans="1:13" x14ac:dyDescent="0.2">
      <c r="A22" t="s">
        <v>16</v>
      </c>
      <c r="B22" s="23">
        <v>1</v>
      </c>
      <c r="C22" s="8">
        <v>76</v>
      </c>
      <c r="D22" s="8">
        <v>90</v>
      </c>
      <c r="E22" s="8"/>
      <c r="F22" s="8"/>
      <c r="G22" s="8">
        <v>183</v>
      </c>
      <c r="H22" s="8"/>
      <c r="I22" s="8"/>
      <c r="J22" s="8"/>
      <c r="K22" s="8"/>
      <c r="L22" s="8"/>
      <c r="M22" s="22"/>
    </row>
    <row r="23" spans="1:13" x14ac:dyDescent="0.2">
      <c r="A23" t="s">
        <v>17</v>
      </c>
      <c r="B23" s="23">
        <v>1</v>
      </c>
      <c r="C23" s="8">
        <v>13</v>
      </c>
      <c r="D23" s="8">
        <v>13</v>
      </c>
      <c r="E23" s="8"/>
      <c r="F23" s="8"/>
      <c r="G23" s="8"/>
      <c r="H23" s="8"/>
      <c r="I23" s="8"/>
      <c r="J23" s="8"/>
      <c r="K23" s="8"/>
      <c r="L23" s="8"/>
      <c r="M23" s="22"/>
    </row>
    <row r="24" spans="1:13" x14ac:dyDescent="0.2">
      <c r="A24" t="s">
        <v>18</v>
      </c>
      <c r="B24" s="23">
        <v>1</v>
      </c>
      <c r="C24" s="8">
        <v>4</v>
      </c>
      <c r="D24" s="8">
        <v>1</v>
      </c>
      <c r="E24" s="8"/>
      <c r="F24" s="8"/>
      <c r="G24" s="8"/>
      <c r="H24" s="8"/>
      <c r="I24" s="8"/>
      <c r="J24" s="8"/>
      <c r="K24" s="8"/>
      <c r="L24" s="8"/>
      <c r="M24" s="22"/>
    </row>
    <row r="25" spans="1:13" x14ac:dyDescent="0.2">
      <c r="A25" t="s">
        <v>19</v>
      </c>
      <c r="B25" s="23">
        <v>1</v>
      </c>
      <c r="C25" s="8">
        <v>13</v>
      </c>
      <c r="D25" s="8">
        <v>7</v>
      </c>
      <c r="E25" s="8"/>
      <c r="F25" s="8"/>
      <c r="G25" s="8"/>
      <c r="H25" s="8"/>
      <c r="I25" s="8"/>
      <c r="J25" s="8"/>
      <c r="K25" s="8"/>
      <c r="L25" s="8"/>
      <c r="M25" s="22"/>
    </row>
    <row r="26" spans="1:13" x14ac:dyDescent="0.2">
      <c r="A26" t="s">
        <v>20</v>
      </c>
      <c r="B26" s="23">
        <v>1</v>
      </c>
      <c r="C26" s="8">
        <v>8</v>
      </c>
      <c r="D26" s="8">
        <v>5</v>
      </c>
      <c r="E26" s="8"/>
      <c r="F26" s="8"/>
      <c r="G26" s="8">
        <v>16</v>
      </c>
      <c r="H26" s="8"/>
      <c r="I26" s="8"/>
      <c r="J26" s="8"/>
      <c r="K26" s="8"/>
      <c r="L26" s="8"/>
      <c r="M26" s="22"/>
    </row>
    <row r="27" spans="1:13" x14ac:dyDescent="0.2">
      <c r="A27" t="s">
        <v>21</v>
      </c>
      <c r="B27" s="23">
        <v>1</v>
      </c>
      <c r="C27" s="8">
        <v>15</v>
      </c>
      <c r="D27" s="8">
        <v>15</v>
      </c>
      <c r="E27" s="8"/>
      <c r="F27" s="8"/>
      <c r="G27" s="8"/>
      <c r="H27" s="8"/>
      <c r="I27" s="8"/>
      <c r="J27" s="8"/>
      <c r="K27" s="8"/>
      <c r="L27" s="8"/>
      <c r="M27" s="22"/>
    </row>
    <row r="28" spans="1:13" x14ac:dyDescent="0.2">
      <c r="A28" t="s">
        <v>22</v>
      </c>
      <c r="B28" s="23">
        <v>1</v>
      </c>
      <c r="C28" s="8">
        <v>30</v>
      </c>
      <c r="D28" s="8">
        <v>36</v>
      </c>
      <c r="E28" s="8"/>
      <c r="F28" s="8"/>
      <c r="G28" s="8">
        <v>70</v>
      </c>
      <c r="H28" s="8"/>
      <c r="I28" s="8"/>
      <c r="J28" s="8"/>
      <c r="K28" s="8"/>
      <c r="L28" s="8"/>
      <c r="M28" s="22"/>
    </row>
    <row r="29" spans="1:13" x14ac:dyDescent="0.2">
      <c r="A29" t="s">
        <v>23</v>
      </c>
      <c r="B29" s="23">
        <v>1</v>
      </c>
      <c r="C29" s="8">
        <v>11</v>
      </c>
      <c r="D29" s="8">
        <v>7</v>
      </c>
      <c r="E29" s="8"/>
      <c r="F29" s="8"/>
      <c r="G29" s="8"/>
      <c r="H29" s="8"/>
      <c r="I29" s="8"/>
      <c r="J29" s="8"/>
      <c r="K29" s="8"/>
      <c r="L29" s="8"/>
      <c r="M29" s="22"/>
    </row>
    <row r="30" spans="1:13" x14ac:dyDescent="0.2">
      <c r="A30" t="s">
        <v>24</v>
      </c>
      <c r="B30" s="23">
        <v>1</v>
      </c>
      <c r="C30" s="8">
        <v>8</v>
      </c>
      <c r="D30" s="8">
        <v>4</v>
      </c>
      <c r="E30" s="8"/>
      <c r="F30" s="8"/>
      <c r="G30" s="8">
        <v>14</v>
      </c>
      <c r="H30" s="8"/>
      <c r="I30" s="8"/>
      <c r="J30" s="8"/>
      <c r="K30" s="8"/>
      <c r="L30" s="8"/>
      <c r="M30" s="22"/>
    </row>
    <row r="31" spans="1:13" x14ac:dyDescent="0.2">
      <c r="A31" t="s">
        <v>25</v>
      </c>
      <c r="B31" s="23">
        <v>1</v>
      </c>
      <c r="C31" s="8">
        <v>18</v>
      </c>
      <c r="D31" s="8">
        <v>15</v>
      </c>
      <c r="E31" s="8"/>
      <c r="F31" s="8"/>
      <c r="G31" s="8">
        <v>33</v>
      </c>
      <c r="H31" s="8"/>
      <c r="I31" s="8"/>
      <c r="J31" s="8"/>
      <c r="K31" s="8"/>
      <c r="L31" s="8"/>
      <c r="M31" s="22"/>
    </row>
    <row r="32" spans="1:13" x14ac:dyDescent="0.2">
      <c r="A32" t="s">
        <v>26</v>
      </c>
      <c r="B32" s="23">
        <v>1</v>
      </c>
      <c r="C32" s="8">
        <v>53</v>
      </c>
      <c r="D32" s="8">
        <v>58</v>
      </c>
      <c r="E32" s="8"/>
      <c r="F32" s="8"/>
      <c r="G32" s="8">
        <v>122</v>
      </c>
      <c r="H32" s="8">
        <v>0</v>
      </c>
      <c r="I32" s="8"/>
      <c r="J32" s="8"/>
      <c r="K32" s="8"/>
      <c r="L32" s="8"/>
      <c r="M32" s="22"/>
    </row>
    <row r="33" spans="1:13" x14ac:dyDescent="0.2">
      <c r="A33" t="s">
        <v>27</v>
      </c>
      <c r="B33" s="23">
        <v>1</v>
      </c>
      <c r="C33" s="8">
        <v>4</v>
      </c>
      <c r="D33" s="8">
        <v>6</v>
      </c>
      <c r="E33" s="8"/>
      <c r="F33" s="8"/>
      <c r="G33" s="8"/>
      <c r="H33" s="8"/>
      <c r="I33" s="8"/>
      <c r="J33" s="8"/>
      <c r="K33" s="8"/>
      <c r="L33" s="8"/>
      <c r="M33" s="22"/>
    </row>
    <row r="34" spans="1:13" x14ac:dyDescent="0.2">
      <c r="A34" s="26" t="s">
        <v>59</v>
      </c>
      <c r="B34" s="23">
        <v>1</v>
      </c>
      <c r="C34" s="8">
        <v>36</v>
      </c>
      <c r="D34" s="8">
        <v>35</v>
      </c>
      <c r="E34" s="8"/>
      <c r="F34" s="8"/>
      <c r="G34" s="8"/>
      <c r="H34" s="8"/>
      <c r="I34" s="8"/>
      <c r="J34" s="8"/>
      <c r="K34" s="8"/>
      <c r="L34" s="8"/>
      <c r="M34" s="22"/>
    </row>
    <row r="35" spans="1:13" x14ac:dyDescent="0.2">
      <c r="A35" t="s">
        <v>29</v>
      </c>
      <c r="B35" s="23">
        <v>1</v>
      </c>
      <c r="C35" s="8">
        <v>17</v>
      </c>
      <c r="D35" s="8">
        <v>25</v>
      </c>
      <c r="E35" s="8"/>
      <c r="F35" s="8"/>
      <c r="G35" s="8">
        <v>46</v>
      </c>
      <c r="H35" s="8">
        <v>0</v>
      </c>
      <c r="I35" s="8"/>
      <c r="J35" s="8"/>
      <c r="K35" s="8"/>
      <c r="L35" s="8"/>
      <c r="M35" s="22"/>
    </row>
    <row r="36" spans="1:13" x14ac:dyDescent="0.2">
      <c r="A36" t="s">
        <v>30</v>
      </c>
      <c r="B36" s="23">
        <v>1</v>
      </c>
      <c r="C36" s="8">
        <v>25</v>
      </c>
      <c r="D36" s="8">
        <v>28</v>
      </c>
      <c r="E36" s="8"/>
      <c r="F36" s="8"/>
      <c r="G36" s="8">
        <v>59</v>
      </c>
      <c r="H36" s="8"/>
      <c r="I36" s="8"/>
      <c r="J36" s="8"/>
      <c r="K36" s="8"/>
      <c r="L36" s="8"/>
      <c r="M36" s="22"/>
    </row>
    <row r="37" spans="1:13" x14ac:dyDescent="0.2">
      <c r="A37" t="s">
        <v>31</v>
      </c>
      <c r="B37" s="23">
        <v>1</v>
      </c>
      <c r="C37" s="8">
        <v>49</v>
      </c>
      <c r="D37" s="8">
        <v>25</v>
      </c>
      <c r="E37" s="8"/>
      <c r="F37" s="8"/>
      <c r="G37" s="8">
        <v>77</v>
      </c>
      <c r="H37" s="8"/>
      <c r="I37" s="8"/>
      <c r="J37" s="8"/>
      <c r="K37" s="8"/>
      <c r="L37" s="8"/>
      <c r="M37" s="22"/>
    </row>
    <row r="38" spans="1:13" x14ac:dyDescent="0.2">
      <c r="A38" t="s">
        <v>32</v>
      </c>
      <c r="B38" s="23">
        <v>1</v>
      </c>
      <c r="C38" s="8">
        <v>17</v>
      </c>
      <c r="D38" s="8">
        <v>21</v>
      </c>
      <c r="E38" s="8"/>
      <c r="F38" s="8"/>
      <c r="G38" s="8">
        <v>49</v>
      </c>
      <c r="H38" s="8"/>
      <c r="I38" s="8"/>
      <c r="J38" s="8"/>
      <c r="K38" s="8"/>
      <c r="L38" s="8"/>
      <c r="M38" s="22"/>
    </row>
    <row r="39" spans="1:13" x14ac:dyDescent="0.2">
      <c r="A39" t="s">
        <v>33</v>
      </c>
      <c r="B39" s="23">
        <v>1</v>
      </c>
      <c r="C39" s="8">
        <v>15</v>
      </c>
      <c r="D39" s="8">
        <v>24</v>
      </c>
      <c r="E39" s="8"/>
      <c r="F39" s="8"/>
      <c r="G39" s="8">
        <v>47</v>
      </c>
      <c r="H39" s="8"/>
      <c r="I39" s="8"/>
      <c r="J39" s="8"/>
      <c r="K39" s="8"/>
      <c r="L39" s="8"/>
      <c r="M39" s="22"/>
    </row>
    <row r="40" spans="1:13" x14ac:dyDescent="0.2">
      <c r="A40" t="s">
        <v>34</v>
      </c>
      <c r="B40" s="23">
        <v>1</v>
      </c>
      <c r="C40" s="8">
        <v>18</v>
      </c>
      <c r="D40" s="8">
        <v>18</v>
      </c>
      <c r="E40" s="8"/>
      <c r="F40" s="8"/>
      <c r="G40" s="8">
        <v>40</v>
      </c>
      <c r="H40" s="8"/>
      <c r="I40" s="8"/>
      <c r="J40" s="8"/>
      <c r="K40" s="8"/>
      <c r="L40" s="8"/>
      <c r="M40" s="22"/>
    </row>
    <row r="41" spans="1:13" x14ac:dyDescent="0.2">
      <c r="A41" t="s">
        <v>35</v>
      </c>
      <c r="B41" s="23">
        <v>1</v>
      </c>
      <c r="C41" s="8">
        <v>32</v>
      </c>
      <c r="D41" s="8">
        <v>43</v>
      </c>
      <c r="E41" s="8">
        <v>0</v>
      </c>
      <c r="F41" s="8"/>
      <c r="G41" s="8">
        <v>84</v>
      </c>
      <c r="H41" s="8">
        <v>0</v>
      </c>
      <c r="I41" s="8"/>
      <c r="J41" s="8"/>
      <c r="K41" s="8"/>
      <c r="L41" s="8"/>
      <c r="M41" s="22"/>
    </row>
    <row r="42" spans="1:13" x14ac:dyDescent="0.2">
      <c r="A42" s="40" t="s">
        <v>68</v>
      </c>
      <c r="B42" s="23">
        <v>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22"/>
    </row>
    <row r="43" spans="1:13" x14ac:dyDescent="0.2">
      <c r="A43" t="s">
        <v>36</v>
      </c>
      <c r="B43" s="23">
        <v>1</v>
      </c>
      <c r="C43" s="8">
        <v>20</v>
      </c>
      <c r="D43" s="8">
        <v>19</v>
      </c>
      <c r="E43" s="8"/>
      <c r="F43" s="8"/>
      <c r="G43" s="8"/>
      <c r="H43" s="8"/>
      <c r="I43" s="8"/>
      <c r="J43" s="8"/>
      <c r="K43" s="8"/>
      <c r="L43" s="8"/>
      <c r="M43" s="22"/>
    </row>
    <row r="44" spans="1:13" x14ac:dyDescent="0.2">
      <c r="A44" t="s">
        <v>37</v>
      </c>
      <c r="B44" s="23">
        <v>1</v>
      </c>
      <c r="C44" s="8">
        <v>30</v>
      </c>
      <c r="D44" s="8">
        <v>18</v>
      </c>
      <c r="E44" s="8"/>
      <c r="F44" s="8"/>
      <c r="G44" s="8">
        <v>52</v>
      </c>
      <c r="H44" s="8"/>
      <c r="I44" s="8"/>
      <c r="J44" s="8"/>
      <c r="K44" s="8"/>
      <c r="L44" s="8"/>
      <c r="M44" s="22"/>
    </row>
    <row r="45" spans="1:13" x14ac:dyDescent="0.2">
      <c r="A45" t="s">
        <v>38</v>
      </c>
      <c r="B45" s="23">
        <v>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22"/>
    </row>
    <row r="46" spans="1:13" x14ac:dyDescent="0.2">
      <c r="A46" t="s">
        <v>39</v>
      </c>
      <c r="B46" s="23">
        <v>1</v>
      </c>
      <c r="C46" s="8">
        <v>0</v>
      </c>
      <c r="D46" s="8">
        <v>4</v>
      </c>
      <c r="E46" s="8">
        <v>0</v>
      </c>
      <c r="F46" s="8"/>
      <c r="G46" s="8">
        <v>4</v>
      </c>
      <c r="H46" s="8"/>
      <c r="I46" s="8"/>
      <c r="J46" s="8"/>
      <c r="K46" s="8"/>
      <c r="L46" s="8"/>
      <c r="M46" s="22"/>
    </row>
    <row r="47" spans="1:13" x14ac:dyDescent="0.2">
      <c r="A47" s="26" t="s">
        <v>58</v>
      </c>
      <c r="B47" s="23">
        <v>1</v>
      </c>
      <c r="C47" s="8">
        <v>26</v>
      </c>
      <c r="D47" s="8">
        <v>17</v>
      </c>
      <c r="E47" s="8"/>
      <c r="F47" s="8"/>
      <c r="G47" s="8"/>
      <c r="H47" s="8"/>
      <c r="I47" s="8"/>
      <c r="J47" s="8"/>
      <c r="K47" s="8"/>
      <c r="L47" s="8"/>
      <c r="M47" s="22"/>
    </row>
    <row r="48" spans="1:13" x14ac:dyDescent="0.2">
      <c r="B48" s="1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19"/>
    </row>
    <row r="49" spans="1:13" s="1" customFormat="1" x14ac:dyDescent="0.2">
      <c r="A49" s="1" t="s">
        <v>40</v>
      </c>
      <c r="B49" s="11">
        <f>SUBTOTAL(109,B5:B48)</f>
        <v>43</v>
      </c>
      <c r="C49" s="9">
        <f>SUBTOTAL(109,C5:C48)</f>
        <v>691</v>
      </c>
      <c r="D49" s="9">
        <f>SUM(D5:D47)</f>
        <v>676</v>
      </c>
      <c r="E49" s="9">
        <f>SUM(E5:E47)</f>
        <v>0</v>
      </c>
      <c r="F49" s="9"/>
      <c r="G49" s="9">
        <f>SUM(G5:G47)</f>
        <v>965</v>
      </c>
      <c r="H49" s="9">
        <f>SUBTOTAL(109,Table434[Column6])</f>
        <v>0</v>
      </c>
      <c r="I49" s="9"/>
      <c r="J49" s="9"/>
      <c r="K49" s="9"/>
      <c r="L49" s="9"/>
      <c r="M49" s="9"/>
    </row>
  </sheetData>
  <mergeCells count="2">
    <mergeCell ref="C1:E1"/>
    <mergeCell ref="G1:I1"/>
  </mergeCells>
  <hyperlinks>
    <hyperlink ref="B49" location="Sheet1!B50" display="Sheet1!B50"/>
  </hyperlinks>
  <pageMargins left="0.75" right="0.75" top="1" bottom="1" header="0.5" footer="0.5"/>
  <pageSetup orientation="landscape" r:id="rId1"/>
  <headerFooter alignWithMargins="0">
    <oddHeader>&amp;CPRELIMINARY ELECTION RESULTS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pane xSplit="1" ySplit="3" topLeftCell="B25" activePane="bottomRight" state="frozen"/>
      <selection pane="topRight" activeCell="B1" sqref="B1"/>
      <selection pane="bottomLeft" activeCell="A4" sqref="A4"/>
      <selection pane="bottomRight" activeCell="G41" sqref="G41"/>
    </sheetView>
  </sheetViews>
  <sheetFormatPr defaultRowHeight="12.75" x14ac:dyDescent="0.2"/>
  <cols>
    <col min="1" max="1" width="20.140625" customWidth="1"/>
    <col min="2" max="8" width="10.42578125" customWidth="1"/>
    <col min="9" max="9" width="11.28515625" customWidth="1"/>
    <col min="10" max="11" width="10.42578125" customWidth="1"/>
    <col min="12" max="13" width="11.42578125" customWidth="1"/>
  </cols>
  <sheetData>
    <row r="1" spans="1:13" x14ac:dyDescent="0.2">
      <c r="C1" s="55" t="s">
        <v>86</v>
      </c>
      <c r="D1" s="55"/>
      <c r="E1" s="55"/>
      <c r="F1" s="39"/>
      <c r="G1" s="55" t="s">
        <v>89</v>
      </c>
      <c r="H1" s="55"/>
      <c r="I1" s="55"/>
      <c r="J1" s="39"/>
      <c r="K1" s="39"/>
      <c r="L1" s="39"/>
      <c r="M1" s="39"/>
    </row>
    <row r="3" spans="1:13" ht="58.5" x14ac:dyDescent="0.2">
      <c r="A3" s="2" t="s">
        <v>0</v>
      </c>
      <c r="B3" t="s">
        <v>46</v>
      </c>
      <c r="C3" s="41" t="s">
        <v>87</v>
      </c>
      <c r="D3" s="41" t="s">
        <v>88</v>
      </c>
      <c r="E3" s="41" t="s">
        <v>45</v>
      </c>
      <c r="F3" s="13"/>
      <c r="G3" s="41" t="s">
        <v>90</v>
      </c>
      <c r="H3" s="41" t="s">
        <v>45</v>
      </c>
      <c r="I3" s="41"/>
      <c r="J3" s="13"/>
      <c r="K3" s="13"/>
      <c r="L3" s="13"/>
      <c r="M3" s="13"/>
    </row>
    <row r="4" spans="1:13" x14ac:dyDescent="0.2">
      <c r="B4" s="21" t="s">
        <v>47</v>
      </c>
      <c r="C4" s="27" t="s">
        <v>48</v>
      </c>
      <c r="D4" s="27" t="s">
        <v>49</v>
      </c>
      <c r="E4" s="27" t="s">
        <v>63</v>
      </c>
      <c r="F4" s="27" t="s">
        <v>50</v>
      </c>
      <c r="G4" s="27" t="s">
        <v>51</v>
      </c>
      <c r="H4" s="27" t="s">
        <v>52</v>
      </c>
      <c r="I4" s="27" t="s">
        <v>53</v>
      </c>
      <c r="J4" s="27" t="s">
        <v>54</v>
      </c>
      <c r="K4" s="27" t="s">
        <v>55</v>
      </c>
      <c r="L4" s="27" t="s">
        <v>56</v>
      </c>
      <c r="M4" s="20" t="s">
        <v>57</v>
      </c>
    </row>
    <row r="5" spans="1:13" x14ac:dyDescent="0.2">
      <c r="A5" t="s">
        <v>64</v>
      </c>
      <c r="B5" s="23">
        <v>1</v>
      </c>
      <c r="C5" s="8">
        <v>15</v>
      </c>
      <c r="D5" s="8">
        <v>39</v>
      </c>
      <c r="E5" s="8"/>
      <c r="F5" s="8"/>
      <c r="G5" s="8">
        <v>48</v>
      </c>
      <c r="H5" s="8"/>
      <c r="I5" s="8"/>
      <c r="J5" s="8"/>
      <c r="K5" s="8"/>
      <c r="L5" s="8"/>
      <c r="M5" s="22"/>
    </row>
    <row r="6" spans="1:13" x14ac:dyDescent="0.2">
      <c r="A6" t="s">
        <v>65</v>
      </c>
      <c r="B6" s="23">
        <v>1</v>
      </c>
      <c r="C6" s="8"/>
      <c r="D6" s="8"/>
      <c r="E6" s="8"/>
      <c r="F6" s="8"/>
      <c r="G6" s="8"/>
      <c r="H6" s="8"/>
      <c r="I6" s="8"/>
      <c r="J6" s="8"/>
      <c r="K6" s="8"/>
      <c r="L6" s="8"/>
      <c r="M6" s="22"/>
    </row>
    <row r="7" spans="1:13" x14ac:dyDescent="0.2">
      <c r="A7" t="s">
        <v>2</v>
      </c>
      <c r="B7" s="23">
        <v>1</v>
      </c>
      <c r="C7" s="8">
        <v>4</v>
      </c>
      <c r="D7" s="8">
        <v>16</v>
      </c>
      <c r="E7" s="8"/>
      <c r="F7" s="8"/>
      <c r="G7" s="8">
        <v>19</v>
      </c>
      <c r="H7" s="8"/>
      <c r="I7" s="8"/>
      <c r="J7" s="8"/>
      <c r="K7" s="8"/>
      <c r="L7" s="8"/>
      <c r="M7" s="22"/>
    </row>
    <row r="8" spans="1:13" x14ac:dyDescent="0.2">
      <c r="A8" t="s">
        <v>3</v>
      </c>
      <c r="B8" s="23">
        <v>1</v>
      </c>
      <c r="C8" s="8">
        <v>8</v>
      </c>
      <c r="D8" s="8">
        <v>8</v>
      </c>
      <c r="E8" s="8"/>
      <c r="F8" s="8"/>
      <c r="G8" s="8">
        <v>16</v>
      </c>
      <c r="H8" s="8"/>
      <c r="I8" s="8"/>
      <c r="J8" s="8"/>
      <c r="K8" s="8"/>
      <c r="L8" s="8"/>
      <c r="M8" s="22"/>
    </row>
    <row r="9" spans="1:13" x14ac:dyDescent="0.2">
      <c r="A9" t="s">
        <v>4</v>
      </c>
      <c r="B9" s="23">
        <v>1</v>
      </c>
      <c r="C9" s="8">
        <v>6</v>
      </c>
      <c r="D9" s="8">
        <v>14</v>
      </c>
      <c r="E9" s="8"/>
      <c r="F9" s="8"/>
      <c r="G9" s="8">
        <v>20</v>
      </c>
      <c r="H9" s="8"/>
      <c r="I9" s="8"/>
      <c r="J9" s="8"/>
      <c r="K9" s="8"/>
      <c r="L9" s="8"/>
      <c r="M9" s="22"/>
    </row>
    <row r="10" spans="1:13" x14ac:dyDescent="0.2">
      <c r="A10" t="s">
        <v>5</v>
      </c>
      <c r="B10" s="23">
        <v>1</v>
      </c>
      <c r="C10" s="8">
        <v>6</v>
      </c>
      <c r="D10" s="8">
        <v>13</v>
      </c>
      <c r="E10" s="8"/>
      <c r="F10" s="8"/>
      <c r="G10" s="8">
        <v>15</v>
      </c>
      <c r="H10" s="8"/>
      <c r="I10" s="8"/>
      <c r="J10" s="8"/>
      <c r="K10" s="8"/>
      <c r="L10" s="8"/>
      <c r="M10" s="22"/>
    </row>
    <row r="11" spans="1:13" x14ac:dyDescent="0.2">
      <c r="A11" t="s">
        <v>6</v>
      </c>
      <c r="B11" s="23">
        <v>1</v>
      </c>
      <c r="C11" s="8">
        <v>2</v>
      </c>
      <c r="D11" s="8">
        <v>16</v>
      </c>
      <c r="E11" s="8">
        <v>0</v>
      </c>
      <c r="F11" s="8"/>
      <c r="G11" s="8">
        <v>16</v>
      </c>
      <c r="H11" s="8">
        <v>0</v>
      </c>
      <c r="I11" s="8"/>
      <c r="J11" s="8"/>
      <c r="K11" s="8"/>
      <c r="L11" s="8"/>
      <c r="M11" s="22"/>
    </row>
    <row r="12" spans="1:13" x14ac:dyDescent="0.2">
      <c r="A12" t="s">
        <v>7</v>
      </c>
      <c r="B12" s="23">
        <v>1</v>
      </c>
      <c r="C12" s="8">
        <v>4</v>
      </c>
      <c r="D12" s="8">
        <v>9</v>
      </c>
      <c r="E12" s="8"/>
      <c r="F12" s="8"/>
      <c r="G12" s="8">
        <v>14</v>
      </c>
      <c r="H12" s="8"/>
      <c r="I12" s="8"/>
      <c r="J12" s="8"/>
      <c r="K12" s="8"/>
      <c r="L12" s="8"/>
      <c r="M12" s="22"/>
    </row>
    <row r="13" spans="1:13" x14ac:dyDescent="0.2">
      <c r="A13" t="s">
        <v>8</v>
      </c>
      <c r="B13" s="23">
        <v>1</v>
      </c>
      <c r="C13" s="8">
        <v>2</v>
      </c>
      <c r="D13" s="8">
        <v>9</v>
      </c>
      <c r="E13" s="8"/>
      <c r="F13" s="8"/>
      <c r="G13" s="8">
        <v>10</v>
      </c>
      <c r="H13" s="8"/>
      <c r="I13" s="8"/>
      <c r="J13" s="8"/>
      <c r="K13" s="8"/>
      <c r="L13" s="8"/>
      <c r="M13" s="22"/>
    </row>
    <row r="14" spans="1:13" x14ac:dyDescent="0.2">
      <c r="A14" t="s">
        <v>9</v>
      </c>
      <c r="B14" s="23">
        <v>1</v>
      </c>
      <c r="C14" s="8">
        <v>5</v>
      </c>
      <c r="D14" s="8">
        <v>10</v>
      </c>
      <c r="E14" s="8"/>
      <c r="F14" s="8"/>
      <c r="G14" s="8">
        <v>14</v>
      </c>
      <c r="H14" s="8"/>
      <c r="I14" s="8"/>
      <c r="J14" s="8"/>
      <c r="K14" s="8"/>
      <c r="L14" s="8"/>
      <c r="M14" s="22"/>
    </row>
    <row r="15" spans="1:13" x14ac:dyDescent="0.2">
      <c r="A15" t="s">
        <v>10</v>
      </c>
      <c r="B15" s="23">
        <v>1</v>
      </c>
      <c r="C15" s="8">
        <v>12</v>
      </c>
      <c r="D15" s="8">
        <v>35</v>
      </c>
      <c r="E15" s="8"/>
      <c r="F15" s="8"/>
      <c r="G15" s="8">
        <v>47</v>
      </c>
      <c r="H15" s="8"/>
      <c r="I15" s="8"/>
      <c r="J15" s="8"/>
      <c r="K15" s="8"/>
      <c r="L15" s="8"/>
      <c r="M15" s="22"/>
    </row>
    <row r="16" spans="1:13" x14ac:dyDescent="0.2">
      <c r="A16" t="s">
        <v>11</v>
      </c>
      <c r="B16" s="23">
        <v>1</v>
      </c>
      <c r="C16" s="8"/>
      <c r="D16" s="8"/>
      <c r="E16" s="8"/>
      <c r="F16" s="8"/>
      <c r="G16" s="8">
        <v>14</v>
      </c>
      <c r="H16" s="8"/>
      <c r="I16" s="8"/>
      <c r="J16" s="8"/>
      <c r="K16" s="8"/>
      <c r="L16" s="8"/>
      <c r="M16" s="22"/>
    </row>
    <row r="17" spans="1:13" x14ac:dyDescent="0.2">
      <c r="A17" t="s">
        <v>12</v>
      </c>
      <c r="B17" s="23">
        <v>1</v>
      </c>
      <c r="C17" s="8">
        <v>6</v>
      </c>
      <c r="D17" s="8">
        <v>5</v>
      </c>
      <c r="E17" s="8"/>
      <c r="F17" s="8"/>
      <c r="G17" s="8">
        <v>10</v>
      </c>
      <c r="H17" s="8"/>
      <c r="I17" s="8"/>
      <c r="J17" s="8"/>
      <c r="K17" s="8"/>
      <c r="L17" s="8"/>
      <c r="M17" s="22"/>
    </row>
    <row r="18" spans="1:13" x14ac:dyDescent="0.2">
      <c r="A18" t="s">
        <v>66</v>
      </c>
      <c r="B18" s="23">
        <v>1</v>
      </c>
      <c r="C18" s="8"/>
      <c r="D18" s="8"/>
      <c r="E18" s="8"/>
      <c r="F18" s="8"/>
      <c r="G18" s="8">
        <v>21</v>
      </c>
      <c r="H18" s="8"/>
      <c r="I18" s="8"/>
      <c r="J18" s="8"/>
      <c r="K18" s="8"/>
      <c r="L18" s="8"/>
      <c r="M18" s="22"/>
    </row>
    <row r="19" spans="1:13" x14ac:dyDescent="0.2">
      <c r="A19" t="s">
        <v>67</v>
      </c>
      <c r="B19" s="23">
        <v>1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22"/>
    </row>
    <row r="20" spans="1:13" x14ac:dyDescent="0.2">
      <c r="A20" t="s">
        <v>14</v>
      </c>
      <c r="B20" s="23">
        <v>1</v>
      </c>
      <c r="C20" s="8"/>
      <c r="D20" s="8"/>
      <c r="E20" s="8"/>
      <c r="F20" s="8"/>
      <c r="G20" s="8">
        <v>5</v>
      </c>
      <c r="H20" s="8">
        <v>0</v>
      </c>
      <c r="I20" s="8"/>
      <c r="J20" s="8"/>
      <c r="K20" s="8"/>
      <c r="L20" s="8"/>
      <c r="M20" s="22"/>
    </row>
    <row r="21" spans="1:13" x14ac:dyDescent="0.2">
      <c r="A21" t="s">
        <v>15</v>
      </c>
      <c r="B21" s="23">
        <v>1</v>
      </c>
      <c r="C21" s="8"/>
      <c r="D21" s="8"/>
      <c r="E21" s="8"/>
      <c r="F21" s="8"/>
      <c r="G21" s="8">
        <v>21</v>
      </c>
      <c r="H21" s="8"/>
      <c r="I21" s="8"/>
      <c r="J21" s="8"/>
      <c r="K21" s="8"/>
      <c r="L21" s="8"/>
      <c r="M21" s="22"/>
    </row>
    <row r="22" spans="1:13" x14ac:dyDescent="0.2">
      <c r="A22" t="s">
        <v>16</v>
      </c>
      <c r="B22" s="23">
        <v>1</v>
      </c>
      <c r="C22" s="8"/>
      <c r="D22" s="8"/>
      <c r="E22" s="8"/>
      <c r="F22" s="8"/>
      <c r="G22" s="8">
        <v>167</v>
      </c>
      <c r="H22" s="8"/>
      <c r="I22" s="8"/>
      <c r="J22" s="8"/>
      <c r="K22" s="8"/>
      <c r="L22" s="8"/>
      <c r="M22" s="22"/>
    </row>
    <row r="23" spans="1:13" x14ac:dyDescent="0.2">
      <c r="A23" t="s">
        <v>17</v>
      </c>
      <c r="B23" s="23">
        <v>1</v>
      </c>
      <c r="C23" s="8">
        <v>10</v>
      </c>
      <c r="D23" s="8">
        <v>18</v>
      </c>
      <c r="E23" s="8"/>
      <c r="F23" s="8"/>
      <c r="G23" s="8">
        <v>24</v>
      </c>
      <c r="H23" s="8"/>
      <c r="I23" s="8"/>
      <c r="J23" s="8"/>
      <c r="K23" s="8"/>
      <c r="L23" s="8"/>
      <c r="M23" s="22"/>
    </row>
    <row r="24" spans="1:13" x14ac:dyDescent="0.2">
      <c r="A24" t="s">
        <v>18</v>
      </c>
      <c r="B24" s="23">
        <v>1</v>
      </c>
      <c r="C24" s="8">
        <v>4</v>
      </c>
      <c r="D24" s="8">
        <v>4</v>
      </c>
      <c r="E24" s="8"/>
      <c r="F24" s="8"/>
      <c r="G24" s="8">
        <v>4</v>
      </c>
      <c r="H24" s="8"/>
      <c r="I24" s="8"/>
      <c r="J24" s="8"/>
      <c r="K24" s="8"/>
      <c r="L24" s="8"/>
      <c r="M24" s="22"/>
    </row>
    <row r="25" spans="1:13" x14ac:dyDescent="0.2">
      <c r="A25" t="s">
        <v>19</v>
      </c>
      <c r="B25" s="23">
        <v>1</v>
      </c>
      <c r="C25" s="8">
        <v>6</v>
      </c>
      <c r="D25" s="8">
        <v>17</v>
      </c>
      <c r="E25" s="8"/>
      <c r="F25" s="8"/>
      <c r="G25" s="8">
        <v>19</v>
      </c>
      <c r="H25" s="8"/>
      <c r="I25" s="8"/>
      <c r="J25" s="8"/>
      <c r="K25" s="8"/>
      <c r="L25" s="8"/>
      <c r="M25" s="22"/>
    </row>
    <row r="26" spans="1:13" x14ac:dyDescent="0.2">
      <c r="A26" t="s">
        <v>20</v>
      </c>
      <c r="B26" s="23">
        <v>1</v>
      </c>
      <c r="C26" s="8"/>
      <c r="D26" s="8"/>
      <c r="E26" s="8"/>
      <c r="F26" s="8"/>
      <c r="G26" s="8">
        <v>12</v>
      </c>
      <c r="H26" s="8"/>
      <c r="I26" s="8"/>
      <c r="J26" s="8"/>
      <c r="K26" s="8"/>
      <c r="L26" s="8"/>
      <c r="M26" s="22"/>
    </row>
    <row r="27" spans="1:13" x14ac:dyDescent="0.2">
      <c r="A27" t="s">
        <v>21</v>
      </c>
      <c r="B27" s="23">
        <v>1</v>
      </c>
      <c r="C27" s="8">
        <v>9</v>
      </c>
      <c r="D27" s="8">
        <v>22</v>
      </c>
      <c r="E27" s="8"/>
      <c r="F27" s="8"/>
      <c r="G27" s="8">
        <v>26</v>
      </c>
      <c r="H27" s="8"/>
      <c r="I27" s="8"/>
      <c r="J27" s="8"/>
      <c r="K27" s="8"/>
      <c r="L27" s="8"/>
      <c r="M27" s="22"/>
    </row>
    <row r="28" spans="1:13" x14ac:dyDescent="0.2">
      <c r="A28" t="s">
        <v>22</v>
      </c>
      <c r="B28" s="23">
        <v>1</v>
      </c>
      <c r="C28" s="8"/>
      <c r="D28" s="8"/>
      <c r="E28" s="8"/>
      <c r="F28" s="8"/>
      <c r="G28" s="8">
        <v>62</v>
      </c>
      <c r="H28" s="8"/>
      <c r="I28" s="8"/>
      <c r="J28" s="8"/>
      <c r="K28" s="8"/>
      <c r="L28" s="8"/>
      <c r="M28" s="22"/>
    </row>
    <row r="29" spans="1:13" x14ac:dyDescent="0.2">
      <c r="A29" t="s">
        <v>23</v>
      </c>
      <c r="B29" s="23">
        <v>1</v>
      </c>
      <c r="C29" s="8">
        <v>4</v>
      </c>
      <c r="D29" s="8">
        <v>15</v>
      </c>
      <c r="E29" s="8"/>
      <c r="F29" s="8"/>
      <c r="G29" s="8">
        <v>17</v>
      </c>
      <c r="H29" s="8"/>
      <c r="I29" s="8"/>
      <c r="J29" s="8"/>
      <c r="K29" s="8"/>
      <c r="L29" s="8"/>
      <c r="M29" s="22"/>
    </row>
    <row r="30" spans="1:13" x14ac:dyDescent="0.2">
      <c r="A30" t="s">
        <v>24</v>
      </c>
      <c r="B30" s="23">
        <v>1</v>
      </c>
      <c r="C30" s="8"/>
      <c r="D30" s="8"/>
      <c r="E30" s="8"/>
      <c r="F30" s="8"/>
      <c r="G30" s="8">
        <v>10</v>
      </c>
      <c r="H30" s="8"/>
      <c r="I30" s="8"/>
      <c r="J30" s="8"/>
      <c r="K30" s="8"/>
      <c r="L30" s="8"/>
      <c r="M30" s="22"/>
    </row>
    <row r="31" spans="1:13" x14ac:dyDescent="0.2">
      <c r="A31" t="s">
        <v>25</v>
      </c>
      <c r="B31" s="23">
        <v>1</v>
      </c>
      <c r="C31" s="8"/>
      <c r="D31" s="8"/>
      <c r="E31" s="8"/>
      <c r="F31" s="8"/>
      <c r="G31" s="8">
        <v>28</v>
      </c>
      <c r="H31" s="8"/>
      <c r="I31" s="8"/>
      <c r="J31" s="8"/>
      <c r="K31" s="8"/>
      <c r="L31" s="8"/>
      <c r="M31" s="22"/>
    </row>
    <row r="32" spans="1:13" x14ac:dyDescent="0.2">
      <c r="A32" t="s">
        <v>26</v>
      </c>
      <c r="B32" s="23">
        <v>1</v>
      </c>
      <c r="C32" s="8"/>
      <c r="D32" s="8"/>
      <c r="E32" s="8"/>
      <c r="F32" s="8"/>
      <c r="G32" s="8">
        <v>109</v>
      </c>
      <c r="H32" s="8"/>
      <c r="I32" s="8"/>
      <c r="J32" s="8"/>
      <c r="K32" s="8"/>
      <c r="L32" s="8"/>
      <c r="M32" s="22"/>
    </row>
    <row r="33" spans="1:13" x14ac:dyDescent="0.2">
      <c r="A33" t="s">
        <v>27</v>
      </c>
      <c r="B33" s="23">
        <v>1</v>
      </c>
      <c r="C33" s="8">
        <v>4</v>
      </c>
      <c r="D33" s="8">
        <v>6</v>
      </c>
      <c r="E33" s="8"/>
      <c r="F33" s="8"/>
      <c r="G33" s="8">
        <v>9</v>
      </c>
      <c r="H33" s="8"/>
      <c r="I33" s="8"/>
      <c r="J33" s="8"/>
      <c r="K33" s="8"/>
      <c r="L33" s="8"/>
      <c r="M33" s="22"/>
    </row>
    <row r="34" spans="1:13" x14ac:dyDescent="0.2">
      <c r="A34" s="26" t="s">
        <v>59</v>
      </c>
      <c r="B34" s="23">
        <v>1</v>
      </c>
      <c r="C34" s="8">
        <v>20</v>
      </c>
      <c r="D34" s="8">
        <v>50</v>
      </c>
      <c r="E34" s="8"/>
      <c r="F34" s="8"/>
      <c r="G34" s="8">
        <v>62</v>
      </c>
      <c r="H34" s="8"/>
      <c r="I34" s="8"/>
      <c r="J34" s="8"/>
      <c r="K34" s="8"/>
      <c r="L34" s="8"/>
      <c r="M34" s="22"/>
    </row>
    <row r="35" spans="1:13" x14ac:dyDescent="0.2">
      <c r="A35" t="s">
        <v>29</v>
      </c>
      <c r="B35" s="23">
        <v>1</v>
      </c>
      <c r="C35" s="8"/>
      <c r="D35" s="8"/>
      <c r="E35" s="8"/>
      <c r="F35" s="8"/>
      <c r="G35" s="8">
        <v>39</v>
      </c>
      <c r="H35" s="8"/>
      <c r="I35" s="8"/>
      <c r="J35" s="8"/>
      <c r="K35" s="8"/>
      <c r="L35" s="8"/>
      <c r="M35" s="22"/>
    </row>
    <row r="36" spans="1:13" x14ac:dyDescent="0.2">
      <c r="A36" t="s">
        <v>30</v>
      </c>
      <c r="B36" s="23">
        <v>1</v>
      </c>
      <c r="C36" s="8"/>
      <c r="D36" s="8"/>
      <c r="E36" s="8"/>
      <c r="F36" s="8"/>
      <c r="G36" s="8">
        <v>55</v>
      </c>
      <c r="H36" s="8">
        <v>0</v>
      </c>
      <c r="I36" s="8"/>
      <c r="J36" s="8"/>
      <c r="K36" s="8"/>
      <c r="L36" s="8"/>
      <c r="M36" s="22"/>
    </row>
    <row r="37" spans="1:13" x14ac:dyDescent="0.2">
      <c r="A37" t="s">
        <v>31</v>
      </c>
      <c r="B37" s="23">
        <v>1</v>
      </c>
      <c r="C37" s="8"/>
      <c r="D37" s="8"/>
      <c r="E37" s="8"/>
      <c r="F37" s="8"/>
      <c r="G37" s="8">
        <v>70</v>
      </c>
      <c r="H37" s="8"/>
      <c r="I37" s="8"/>
      <c r="J37" s="8"/>
      <c r="K37" s="8"/>
      <c r="L37" s="8"/>
      <c r="M37" s="22"/>
    </row>
    <row r="38" spans="1:13" x14ac:dyDescent="0.2">
      <c r="A38" t="s">
        <v>32</v>
      </c>
      <c r="B38" s="23">
        <v>1</v>
      </c>
      <c r="C38" s="8"/>
      <c r="D38" s="8"/>
      <c r="E38" s="8"/>
      <c r="F38" s="8"/>
      <c r="G38" s="8">
        <v>42</v>
      </c>
      <c r="H38" s="8"/>
      <c r="I38" s="8"/>
      <c r="J38" s="8"/>
      <c r="K38" s="8"/>
      <c r="L38" s="8"/>
      <c r="M38" s="22"/>
    </row>
    <row r="39" spans="1:13" x14ac:dyDescent="0.2">
      <c r="A39" t="s">
        <v>33</v>
      </c>
      <c r="B39" s="23">
        <v>1</v>
      </c>
      <c r="C39" s="8"/>
      <c r="D39" s="8"/>
      <c r="E39" s="8"/>
      <c r="F39" s="8"/>
      <c r="G39" s="8">
        <v>38</v>
      </c>
      <c r="H39" s="8"/>
      <c r="I39" s="8"/>
      <c r="J39" s="8"/>
      <c r="K39" s="8"/>
      <c r="L39" s="8"/>
      <c r="M39" s="22"/>
    </row>
    <row r="40" spans="1:13" x14ac:dyDescent="0.2">
      <c r="A40" t="s">
        <v>34</v>
      </c>
      <c r="B40" s="23">
        <v>1</v>
      </c>
      <c r="C40" s="8"/>
      <c r="D40" s="8"/>
      <c r="E40" s="8"/>
      <c r="F40" s="8"/>
      <c r="G40" s="8">
        <v>32</v>
      </c>
      <c r="H40" s="8"/>
      <c r="I40" s="8"/>
      <c r="J40" s="8"/>
      <c r="K40" s="8"/>
      <c r="L40" s="8"/>
      <c r="M40" s="22"/>
    </row>
    <row r="41" spans="1:13" x14ac:dyDescent="0.2">
      <c r="A41" t="s">
        <v>35</v>
      </c>
      <c r="B41" s="23">
        <v>1</v>
      </c>
      <c r="C41" s="8"/>
      <c r="D41" s="8"/>
      <c r="E41" s="8"/>
      <c r="F41" s="8"/>
      <c r="G41" s="8">
        <v>73</v>
      </c>
      <c r="H41" s="8"/>
      <c r="I41" s="8"/>
      <c r="J41" s="8"/>
      <c r="K41" s="8"/>
      <c r="L41" s="8"/>
      <c r="M41" s="22"/>
    </row>
    <row r="42" spans="1:13" x14ac:dyDescent="0.2">
      <c r="A42" s="40" t="s">
        <v>68</v>
      </c>
      <c r="B42" s="23">
        <v>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22"/>
    </row>
    <row r="43" spans="1:13" x14ac:dyDescent="0.2">
      <c r="A43" t="s">
        <v>36</v>
      </c>
      <c r="B43" s="23">
        <v>1</v>
      </c>
      <c r="C43" s="8">
        <v>17</v>
      </c>
      <c r="D43" s="8">
        <v>24</v>
      </c>
      <c r="E43" s="8"/>
      <c r="F43" s="8"/>
      <c r="G43" s="8">
        <v>35</v>
      </c>
      <c r="H43" s="8"/>
      <c r="I43" s="8"/>
      <c r="J43" s="8"/>
      <c r="K43" s="8"/>
      <c r="L43" s="8"/>
      <c r="M43" s="22"/>
    </row>
    <row r="44" spans="1:13" x14ac:dyDescent="0.2">
      <c r="A44" t="s">
        <v>37</v>
      </c>
      <c r="B44" s="23">
        <v>1</v>
      </c>
      <c r="C44" s="8"/>
      <c r="D44" s="8"/>
      <c r="E44" s="8"/>
      <c r="F44" s="8"/>
      <c r="G44" s="8">
        <v>45</v>
      </c>
      <c r="H44" s="8"/>
      <c r="I44" s="8"/>
      <c r="J44" s="8"/>
      <c r="K44" s="8"/>
      <c r="L44" s="8"/>
      <c r="M44" s="22"/>
    </row>
    <row r="45" spans="1:13" x14ac:dyDescent="0.2">
      <c r="A45" t="s">
        <v>38</v>
      </c>
      <c r="B45" s="23">
        <v>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22"/>
    </row>
    <row r="46" spans="1:13" x14ac:dyDescent="0.2">
      <c r="A46" t="s">
        <v>39</v>
      </c>
      <c r="B46" s="23">
        <v>1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22"/>
    </row>
    <row r="47" spans="1:13" x14ac:dyDescent="0.2">
      <c r="A47" s="26" t="s">
        <v>58</v>
      </c>
      <c r="B47" s="23">
        <v>1</v>
      </c>
      <c r="C47" s="8">
        <v>19</v>
      </c>
      <c r="D47" s="8">
        <v>25</v>
      </c>
      <c r="E47" s="8"/>
      <c r="F47" s="8"/>
      <c r="G47" s="8">
        <v>38</v>
      </c>
      <c r="H47" s="8"/>
      <c r="I47" s="8"/>
      <c r="J47" s="8"/>
      <c r="K47" s="8"/>
      <c r="L47" s="8"/>
      <c r="M47" s="22"/>
    </row>
    <row r="48" spans="1:13" x14ac:dyDescent="0.2">
      <c r="B48" s="1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19"/>
    </row>
    <row r="49" spans="1:13" s="1" customFormat="1" x14ac:dyDescent="0.2">
      <c r="A49" s="1" t="s">
        <v>40</v>
      </c>
      <c r="B49" s="11">
        <f>SUBTOTAL(109,B5:B48)</f>
        <v>43</v>
      </c>
      <c r="C49" s="9">
        <f>SUBTOTAL(109,C5:C48)</f>
        <v>163</v>
      </c>
      <c r="D49" s="9">
        <f>SUM(D5:D47)</f>
        <v>355</v>
      </c>
      <c r="E49" s="9">
        <f>SUM(E5:E47)</f>
        <v>0</v>
      </c>
      <c r="F49" s="9"/>
      <c r="G49" s="9">
        <f>SUM(G5:G47)</f>
        <v>1306</v>
      </c>
      <c r="H49" s="9">
        <f>SUBTOTAL(109,Table4347[Column6])</f>
        <v>0</v>
      </c>
      <c r="I49" s="9"/>
      <c r="J49" s="9"/>
      <c r="K49" s="9"/>
      <c r="L49" s="9"/>
      <c r="M49" s="9"/>
    </row>
  </sheetData>
  <mergeCells count="2">
    <mergeCell ref="C1:E1"/>
    <mergeCell ref="G1:I1"/>
  </mergeCells>
  <hyperlinks>
    <hyperlink ref="B49" location="Sheet1!B50" display="Sheet1!B50"/>
  </hyperlinks>
  <pageMargins left="0.75" right="0.75" top="1" bottom="1" header="0.5" footer="0.5"/>
  <pageSetup orientation="landscape" r:id="rId1"/>
  <headerFooter alignWithMargins="0">
    <oddHeader>&amp;CPRELIMINARY ELECTION RESULTS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pane xSplit="1" ySplit="3" topLeftCell="B28" activePane="bottomRight" state="frozen"/>
      <selection pane="topRight" activeCell="B1" sqref="B1"/>
      <selection pane="bottomLeft" activeCell="A4" sqref="A4"/>
      <selection pane="bottomRight" activeCell="G37" sqref="G37"/>
    </sheetView>
  </sheetViews>
  <sheetFormatPr defaultRowHeight="12.75" x14ac:dyDescent="0.2"/>
  <cols>
    <col min="1" max="1" width="20.140625" customWidth="1"/>
    <col min="2" max="8" width="10.42578125" customWidth="1"/>
    <col min="9" max="9" width="11.28515625" customWidth="1"/>
    <col min="10" max="11" width="10.42578125" customWidth="1"/>
    <col min="12" max="13" width="11.42578125" customWidth="1"/>
  </cols>
  <sheetData>
    <row r="1" spans="1:13" x14ac:dyDescent="0.2">
      <c r="C1" s="55" t="s">
        <v>91</v>
      </c>
      <c r="D1" s="55"/>
      <c r="E1" s="55"/>
      <c r="F1" s="55" t="s">
        <v>94</v>
      </c>
      <c r="G1" s="55"/>
      <c r="H1" s="39"/>
      <c r="I1" s="55" t="s">
        <v>95</v>
      </c>
      <c r="J1" s="55"/>
      <c r="K1" s="39"/>
      <c r="L1" s="39"/>
      <c r="M1" s="39"/>
    </row>
    <row r="3" spans="1:13" ht="68.25" x14ac:dyDescent="0.2">
      <c r="A3" s="2" t="s">
        <v>0</v>
      </c>
      <c r="B3" t="s">
        <v>46</v>
      </c>
      <c r="C3" s="41" t="s">
        <v>92</v>
      </c>
      <c r="D3" s="41" t="s">
        <v>45</v>
      </c>
      <c r="E3" s="41"/>
      <c r="F3" s="41" t="s">
        <v>93</v>
      </c>
      <c r="G3" s="41" t="s">
        <v>45</v>
      </c>
      <c r="H3" s="41"/>
      <c r="I3" s="41" t="s">
        <v>96</v>
      </c>
      <c r="J3" s="41" t="s">
        <v>45</v>
      </c>
      <c r="K3" s="13"/>
      <c r="L3" s="13"/>
      <c r="M3" s="13"/>
    </row>
    <row r="4" spans="1:13" x14ac:dyDescent="0.2">
      <c r="B4" s="21" t="s">
        <v>47</v>
      </c>
      <c r="C4" s="27" t="s">
        <v>48</v>
      </c>
      <c r="D4" s="27" t="s">
        <v>49</v>
      </c>
      <c r="E4" s="27" t="s">
        <v>63</v>
      </c>
      <c r="F4" s="27" t="s">
        <v>50</v>
      </c>
      <c r="G4" s="27" t="s">
        <v>51</v>
      </c>
      <c r="H4" s="27" t="s">
        <v>52</v>
      </c>
      <c r="I4" s="27" t="s">
        <v>53</v>
      </c>
      <c r="J4" s="27" t="s">
        <v>54</v>
      </c>
      <c r="K4" s="27" t="s">
        <v>55</v>
      </c>
      <c r="L4" s="27" t="s">
        <v>56</v>
      </c>
      <c r="M4" s="20" t="s">
        <v>57</v>
      </c>
    </row>
    <row r="5" spans="1:13" x14ac:dyDescent="0.2">
      <c r="A5" t="s">
        <v>64</v>
      </c>
      <c r="B5" s="23">
        <v>1</v>
      </c>
      <c r="C5" s="8"/>
      <c r="D5" s="8"/>
      <c r="E5" s="8"/>
      <c r="F5" s="8">
        <v>47</v>
      </c>
      <c r="G5" s="8"/>
      <c r="H5" s="8"/>
      <c r="I5" s="8"/>
      <c r="J5" s="8"/>
      <c r="K5" s="8"/>
      <c r="L5" s="8"/>
      <c r="M5" s="22"/>
    </row>
    <row r="6" spans="1:13" x14ac:dyDescent="0.2">
      <c r="A6" t="s">
        <v>65</v>
      </c>
      <c r="B6" s="23">
        <v>1</v>
      </c>
      <c r="C6" s="8"/>
      <c r="D6" s="8"/>
      <c r="E6" s="8"/>
      <c r="F6" s="8"/>
      <c r="G6" s="8"/>
      <c r="H6" s="8"/>
      <c r="I6" s="8"/>
      <c r="J6" s="8"/>
      <c r="K6" s="8"/>
      <c r="L6" s="8"/>
      <c r="M6" s="22"/>
    </row>
    <row r="7" spans="1:13" x14ac:dyDescent="0.2">
      <c r="A7" t="s">
        <v>2</v>
      </c>
      <c r="B7" s="23">
        <v>1</v>
      </c>
      <c r="C7" s="8"/>
      <c r="D7" s="8"/>
      <c r="E7" s="8"/>
      <c r="F7" s="8">
        <v>19</v>
      </c>
      <c r="G7" s="8"/>
      <c r="H7" s="8"/>
      <c r="I7" s="8"/>
      <c r="J7" s="8"/>
      <c r="K7" s="8"/>
      <c r="L7" s="8"/>
      <c r="M7" s="22"/>
    </row>
    <row r="8" spans="1:13" x14ac:dyDescent="0.2">
      <c r="A8" t="s">
        <v>3</v>
      </c>
      <c r="B8" s="23">
        <v>1</v>
      </c>
      <c r="C8" s="8"/>
      <c r="D8" s="8"/>
      <c r="E8" s="8"/>
      <c r="F8" s="8">
        <v>16</v>
      </c>
      <c r="G8" s="8"/>
      <c r="H8" s="8"/>
      <c r="I8" s="8"/>
      <c r="J8" s="8"/>
      <c r="K8" s="8"/>
      <c r="L8" s="8"/>
      <c r="M8" s="22"/>
    </row>
    <row r="9" spans="1:13" x14ac:dyDescent="0.2">
      <c r="A9" t="s">
        <v>4</v>
      </c>
      <c r="B9" s="23">
        <v>1</v>
      </c>
      <c r="C9" s="8"/>
      <c r="D9" s="8"/>
      <c r="E9" s="8"/>
      <c r="F9" s="8">
        <v>19</v>
      </c>
      <c r="G9" s="8"/>
      <c r="H9" s="8"/>
      <c r="I9" s="8"/>
      <c r="J9" s="8"/>
      <c r="K9" s="8"/>
      <c r="L9" s="8"/>
      <c r="M9" s="22"/>
    </row>
    <row r="10" spans="1:13" x14ac:dyDescent="0.2">
      <c r="A10" t="s">
        <v>5</v>
      </c>
      <c r="B10" s="23">
        <v>1</v>
      </c>
      <c r="C10" s="8"/>
      <c r="D10" s="8"/>
      <c r="E10" s="8"/>
      <c r="F10" s="8">
        <v>15</v>
      </c>
      <c r="G10" s="8"/>
      <c r="H10" s="8"/>
      <c r="I10" s="8"/>
      <c r="J10" s="8"/>
      <c r="K10" s="8"/>
      <c r="L10" s="8"/>
      <c r="M10" s="22"/>
    </row>
    <row r="11" spans="1:13" x14ac:dyDescent="0.2">
      <c r="A11" t="s">
        <v>6</v>
      </c>
      <c r="B11" s="23">
        <v>1</v>
      </c>
      <c r="C11" s="8"/>
      <c r="D11" s="8"/>
      <c r="E11" s="8"/>
      <c r="F11" s="8">
        <v>18</v>
      </c>
      <c r="G11" s="8"/>
      <c r="H11" s="8"/>
      <c r="I11" s="8"/>
      <c r="J11" s="8"/>
      <c r="K11" s="8"/>
      <c r="L11" s="8"/>
      <c r="M11" s="22"/>
    </row>
    <row r="12" spans="1:13" x14ac:dyDescent="0.2">
      <c r="A12" t="s">
        <v>7</v>
      </c>
      <c r="B12" s="23">
        <v>1</v>
      </c>
      <c r="C12" s="8"/>
      <c r="D12" s="8"/>
      <c r="E12" s="8"/>
      <c r="F12" s="8">
        <v>13</v>
      </c>
      <c r="G12" s="8"/>
      <c r="H12" s="8"/>
      <c r="I12" s="8"/>
      <c r="J12" s="8"/>
      <c r="K12" s="8"/>
      <c r="L12" s="8"/>
      <c r="M12" s="22"/>
    </row>
    <row r="13" spans="1:13" x14ac:dyDescent="0.2">
      <c r="A13" t="s">
        <v>8</v>
      </c>
      <c r="B13" s="23">
        <v>1</v>
      </c>
      <c r="C13" s="8"/>
      <c r="D13" s="8"/>
      <c r="E13" s="8"/>
      <c r="F13" s="8">
        <v>11</v>
      </c>
      <c r="G13" s="8"/>
      <c r="H13" s="8"/>
      <c r="I13" s="8"/>
      <c r="J13" s="8"/>
      <c r="K13" s="8"/>
      <c r="L13" s="8"/>
      <c r="M13" s="22"/>
    </row>
    <row r="14" spans="1:13" x14ac:dyDescent="0.2">
      <c r="A14" t="s">
        <v>9</v>
      </c>
      <c r="B14" s="23">
        <v>1</v>
      </c>
      <c r="C14" s="8"/>
      <c r="D14" s="8"/>
      <c r="E14" s="8"/>
      <c r="F14" s="8">
        <v>14</v>
      </c>
      <c r="G14" s="8"/>
      <c r="H14" s="8"/>
      <c r="I14" s="8"/>
      <c r="J14" s="8"/>
      <c r="K14" s="8"/>
      <c r="L14" s="8"/>
      <c r="M14" s="22"/>
    </row>
    <row r="15" spans="1:13" x14ac:dyDescent="0.2">
      <c r="A15" t="s">
        <v>10</v>
      </c>
      <c r="B15" s="23">
        <v>1</v>
      </c>
      <c r="C15" s="8"/>
      <c r="D15" s="8"/>
      <c r="E15" s="8"/>
      <c r="F15" s="8">
        <v>47</v>
      </c>
      <c r="G15" s="8"/>
      <c r="H15" s="8"/>
      <c r="I15" s="8"/>
      <c r="J15" s="8"/>
      <c r="K15" s="8"/>
      <c r="L15" s="8"/>
      <c r="M15" s="22"/>
    </row>
    <row r="16" spans="1:13" x14ac:dyDescent="0.2">
      <c r="A16" t="s">
        <v>11</v>
      </c>
      <c r="B16" s="23">
        <v>1</v>
      </c>
      <c r="C16" s="8"/>
      <c r="D16" s="8"/>
      <c r="E16" s="8"/>
      <c r="F16" s="8"/>
      <c r="G16" s="8"/>
      <c r="H16" s="8"/>
      <c r="I16" s="8">
        <v>17</v>
      </c>
      <c r="J16" s="8"/>
      <c r="K16" s="8"/>
      <c r="L16" s="8"/>
      <c r="M16" s="22"/>
    </row>
    <row r="17" spans="1:13" x14ac:dyDescent="0.2">
      <c r="A17" t="s">
        <v>12</v>
      </c>
      <c r="B17" s="23">
        <v>1</v>
      </c>
      <c r="C17" s="8"/>
      <c r="D17" s="8"/>
      <c r="E17" s="8"/>
      <c r="F17" s="8">
        <v>10</v>
      </c>
      <c r="G17" s="8"/>
      <c r="H17" s="8"/>
      <c r="I17" s="8"/>
      <c r="J17" s="8"/>
      <c r="K17" s="8"/>
      <c r="L17" s="8"/>
      <c r="M17" s="22"/>
    </row>
    <row r="18" spans="1:13" x14ac:dyDescent="0.2">
      <c r="A18" t="s">
        <v>66</v>
      </c>
      <c r="B18" s="23">
        <v>1</v>
      </c>
      <c r="C18" s="8"/>
      <c r="D18" s="8"/>
      <c r="E18" s="8"/>
      <c r="F18" s="8">
        <v>20</v>
      </c>
      <c r="G18" s="8"/>
      <c r="H18" s="8"/>
      <c r="I18" s="8"/>
      <c r="J18" s="8"/>
      <c r="K18" s="8"/>
      <c r="L18" s="8"/>
      <c r="M18" s="22"/>
    </row>
    <row r="19" spans="1:13" x14ac:dyDescent="0.2">
      <c r="A19" t="s">
        <v>67</v>
      </c>
      <c r="B19" s="23">
        <v>1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22"/>
    </row>
    <row r="20" spans="1:13" x14ac:dyDescent="0.2">
      <c r="A20" t="s">
        <v>14</v>
      </c>
      <c r="B20" s="23">
        <v>1</v>
      </c>
      <c r="C20" s="8"/>
      <c r="D20" s="8"/>
      <c r="E20" s="8"/>
      <c r="F20" s="8"/>
      <c r="G20" s="8"/>
      <c r="H20" s="8"/>
      <c r="I20" s="8">
        <v>9</v>
      </c>
      <c r="J20" s="8">
        <v>0</v>
      </c>
      <c r="K20" s="8"/>
      <c r="L20" s="8"/>
      <c r="M20" s="22"/>
    </row>
    <row r="21" spans="1:13" x14ac:dyDescent="0.2">
      <c r="A21" t="s">
        <v>15</v>
      </c>
      <c r="B21" s="23">
        <v>1</v>
      </c>
      <c r="C21" s="8"/>
      <c r="D21" s="8"/>
      <c r="E21" s="8"/>
      <c r="F21" s="8">
        <v>19</v>
      </c>
      <c r="G21" s="8"/>
      <c r="H21" s="8"/>
      <c r="I21" s="8"/>
      <c r="J21" s="8"/>
      <c r="K21" s="8"/>
      <c r="L21" s="8"/>
      <c r="M21" s="22"/>
    </row>
    <row r="22" spans="1:13" x14ac:dyDescent="0.2">
      <c r="A22" t="s">
        <v>16</v>
      </c>
      <c r="B22" s="23">
        <v>1</v>
      </c>
      <c r="C22" s="8"/>
      <c r="D22" s="8"/>
      <c r="E22" s="8"/>
      <c r="F22" s="8"/>
      <c r="G22" s="8"/>
      <c r="H22" s="8"/>
      <c r="I22" s="8">
        <v>185</v>
      </c>
      <c r="J22" s="8"/>
      <c r="K22" s="8"/>
      <c r="L22" s="8"/>
      <c r="M22" s="22"/>
    </row>
    <row r="23" spans="1:13" x14ac:dyDescent="0.2">
      <c r="A23" t="s">
        <v>17</v>
      </c>
      <c r="B23" s="23">
        <v>1</v>
      </c>
      <c r="C23" s="8"/>
      <c r="D23" s="8"/>
      <c r="E23" s="8"/>
      <c r="F23" s="8">
        <v>23</v>
      </c>
      <c r="G23" s="8"/>
      <c r="H23" s="8"/>
      <c r="I23" s="8"/>
      <c r="J23" s="8"/>
      <c r="K23" s="8"/>
      <c r="L23" s="8"/>
      <c r="M23" s="22"/>
    </row>
    <row r="24" spans="1:13" x14ac:dyDescent="0.2">
      <c r="A24" t="s">
        <v>18</v>
      </c>
      <c r="B24" s="23">
        <v>1</v>
      </c>
      <c r="C24" s="8"/>
      <c r="D24" s="8"/>
      <c r="E24" s="8"/>
      <c r="F24" s="8">
        <v>4</v>
      </c>
      <c r="G24" s="8"/>
      <c r="H24" s="8"/>
      <c r="I24" s="8"/>
      <c r="J24" s="8"/>
      <c r="K24" s="8"/>
      <c r="L24" s="8"/>
      <c r="M24" s="22"/>
    </row>
    <row r="25" spans="1:13" x14ac:dyDescent="0.2">
      <c r="A25" t="s">
        <v>19</v>
      </c>
      <c r="B25" s="23">
        <v>1</v>
      </c>
      <c r="C25" s="8"/>
      <c r="D25" s="8"/>
      <c r="E25" s="8"/>
      <c r="F25" s="8">
        <v>19</v>
      </c>
      <c r="G25" s="8"/>
      <c r="H25" s="8"/>
      <c r="I25" s="8"/>
      <c r="J25" s="8"/>
      <c r="K25" s="8"/>
      <c r="L25" s="8"/>
      <c r="M25" s="22"/>
    </row>
    <row r="26" spans="1:13" x14ac:dyDescent="0.2">
      <c r="A26" t="s">
        <v>20</v>
      </c>
      <c r="B26" s="23">
        <v>1</v>
      </c>
      <c r="C26" s="8"/>
      <c r="D26" s="8"/>
      <c r="E26" s="8"/>
      <c r="F26" s="8"/>
      <c r="G26" s="8"/>
      <c r="H26" s="8"/>
      <c r="I26" s="8">
        <v>14</v>
      </c>
      <c r="J26" s="8"/>
      <c r="K26" s="8"/>
      <c r="L26" s="8"/>
      <c r="M26" s="22"/>
    </row>
    <row r="27" spans="1:13" x14ac:dyDescent="0.2">
      <c r="A27" t="s">
        <v>21</v>
      </c>
      <c r="B27" s="23">
        <v>1</v>
      </c>
      <c r="C27" s="8"/>
      <c r="D27" s="8"/>
      <c r="E27" s="8"/>
      <c r="F27" s="8">
        <v>25</v>
      </c>
      <c r="G27" s="8"/>
      <c r="H27" s="8"/>
      <c r="I27" s="8"/>
      <c r="J27" s="8"/>
      <c r="K27" s="8"/>
      <c r="L27" s="8"/>
      <c r="M27" s="22"/>
    </row>
    <row r="28" spans="1:13" x14ac:dyDescent="0.2">
      <c r="A28" t="s">
        <v>22</v>
      </c>
      <c r="B28" s="23">
        <v>1</v>
      </c>
      <c r="C28" s="8"/>
      <c r="D28" s="8"/>
      <c r="E28" s="8"/>
      <c r="F28" s="8">
        <v>66</v>
      </c>
      <c r="G28" s="8"/>
      <c r="H28" s="8"/>
      <c r="I28" s="8"/>
      <c r="J28" s="8"/>
      <c r="K28" s="8"/>
      <c r="L28" s="8"/>
      <c r="M28" s="22"/>
    </row>
    <row r="29" spans="1:13" x14ac:dyDescent="0.2">
      <c r="A29" t="s">
        <v>23</v>
      </c>
      <c r="B29" s="23">
        <v>1</v>
      </c>
      <c r="C29" s="8"/>
      <c r="D29" s="8"/>
      <c r="E29" s="8"/>
      <c r="F29" s="8">
        <v>17</v>
      </c>
      <c r="G29" s="8"/>
      <c r="H29" s="8"/>
      <c r="I29" s="8"/>
      <c r="J29" s="8"/>
      <c r="K29" s="8"/>
      <c r="L29" s="8"/>
      <c r="M29" s="22"/>
    </row>
    <row r="30" spans="1:13" x14ac:dyDescent="0.2">
      <c r="A30" t="s">
        <v>24</v>
      </c>
      <c r="B30" s="23">
        <v>1</v>
      </c>
      <c r="C30" s="8"/>
      <c r="D30" s="8"/>
      <c r="E30" s="8"/>
      <c r="F30" s="8"/>
      <c r="G30" s="8"/>
      <c r="H30" s="8"/>
      <c r="I30" s="8">
        <v>12</v>
      </c>
      <c r="J30" s="8"/>
      <c r="K30" s="8"/>
      <c r="L30" s="8"/>
      <c r="M30" s="22"/>
    </row>
    <row r="31" spans="1:13" x14ac:dyDescent="0.2">
      <c r="A31" t="s">
        <v>25</v>
      </c>
      <c r="B31" s="23">
        <v>1</v>
      </c>
      <c r="C31" s="8"/>
      <c r="D31" s="8"/>
      <c r="E31" s="8"/>
      <c r="F31" s="8">
        <v>28</v>
      </c>
      <c r="G31" s="8"/>
      <c r="H31" s="8"/>
      <c r="I31" s="8"/>
      <c r="J31" s="8"/>
      <c r="K31" s="8"/>
      <c r="L31" s="8"/>
      <c r="M31" s="22"/>
    </row>
    <row r="32" spans="1:13" x14ac:dyDescent="0.2">
      <c r="A32" t="s">
        <v>26</v>
      </c>
      <c r="B32" s="23">
        <v>1</v>
      </c>
      <c r="C32" s="8"/>
      <c r="D32" s="8"/>
      <c r="E32" s="8"/>
      <c r="F32" s="8"/>
      <c r="G32" s="8"/>
      <c r="H32" s="8"/>
      <c r="I32" s="8">
        <v>113</v>
      </c>
      <c r="J32" s="8"/>
      <c r="K32" s="8"/>
      <c r="L32" s="8"/>
      <c r="M32" s="22"/>
    </row>
    <row r="33" spans="1:13" x14ac:dyDescent="0.2">
      <c r="A33" t="s">
        <v>27</v>
      </c>
      <c r="B33" s="23">
        <v>1</v>
      </c>
      <c r="C33" s="8"/>
      <c r="D33" s="8"/>
      <c r="E33" s="8"/>
      <c r="F33" s="8">
        <v>9</v>
      </c>
      <c r="G33" s="8"/>
      <c r="H33" s="8"/>
      <c r="I33" s="8"/>
      <c r="J33" s="8"/>
      <c r="K33" s="8"/>
      <c r="L33" s="8"/>
      <c r="M33" s="22"/>
    </row>
    <row r="34" spans="1:13" x14ac:dyDescent="0.2">
      <c r="A34" s="26" t="s">
        <v>59</v>
      </c>
      <c r="B34" s="23">
        <v>1</v>
      </c>
      <c r="C34" s="8"/>
      <c r="D34" s="8"/>
      <c r="E34" s="8"/>
      <c r="F34" s="8">
        <v>63</v>
      </c>
      <c r="G34" s="8"/>
      <c r="H34" s="8"/>
      <c r="I34" s="8"/>
      <c r="J34" s="8"/>
      <c r="K34" s="8"/>
      <c r="L34" s="8"/>
      <c r="M34" s="22"/>
    </row>
    <row r="35" spans="1:13" x14ac:dyDescent="0.2">
      <c r="A35" t="s">
        <v>29</v>
      </c>
      <c r="B35" s="23">
        <v>1</v>
      </c>
      <c r="C35" s="8"/>
      <c r="D35" s="8"/>
      <c r="E35" s="8"/>
      <c r="F35" s="8">
        <v>40</v>
      </c>
      <c r="G35" s="8"/>
      <c r="H35" s="8"/>
      <c r="I35" s="8"/>
      <c r="J35" s="8"/>
      <c r="K35" s="8"/>
      <c r="L35" s="8"/>
      <c r="M35" s="22"/>
    </row>
    <row r="36" spans="1:13" x14ac:dyDescent="0.2">
      <c r="A36" t="s">
        <v>30</v>
      </c>
      <c r="B36" s="23">
        <v>1</v>
      </c>
      <c r="C36" s="8"/>
      <c r="D36" s="8"/>
      <c r="E36" s="8"/>
      <c r="F36" s="8">
        <v>52</v>
      </c>
      <c r="G36" s="8">
        <v>0</v>
      </c>
      <c r="H36" s="8"/>
      <c r="I36" s="8"/>
      <c r="J36" s="8"/>
      <c r="K36" s="8"/>
      <c r="L36" s="8"/>
      <c r="M36" s="22"/>
    </row>
    <row r="37" spans="1:13" x14ac:dyDescent="0.2">
      <c r="A37" t="s">
        <v>31</v>
      </c>
      <c r="B37" s="23">
        <v>1</v>
      </c>
      <c r="C37" s="8"/>
      <c r="D37" s="8"/>
      <c r="E37" s="8"/>
      <c r="F37" s="8">
        <v>69</v>
      </c>
      <c r="G37" s="8"/>
      <c r="H37" s="8"/>
      <c r="I37" s="8"/>
      <c r="J37" s="8"/>
      <c r="K37" s="8"/>
      <c r="L37" s="8"/>
      <c r="M37" s="22"/>
    </row>
    <row r="38" spans="1:13" x14ac:dyDescent="0.2">
      <c r="A38" t="s">
        <v>32</v>
      </c>
      <c r="B38" s="23">
        <v>1</v>
      </c>
      <c r="C38" s="8"/>
      <c r="D38" s="8"/>
      <c r="E38" s="8"/>
      <c r="F38" s="8">
        <v>43</v>
      </c>
      <c r="G38" s="8"/>
      <c r="H38" s="8"/>
      <c r="I38" s="8"/>
      <c r="J38" s="8"/>
      <c r="K38" s="8"/>
      <c r="L38" s="8"/>
      <c r="M38" s="22"/>
    </row>
    <row r="39" spans="1:13" x14ac:dyDescent="0.2">
      <c r="A39" t="s">
        <v>33</v>
      </c>
      <c r="B39" s="23">
        <v>1</v>
      </c>
      <c r="C39" s="8"/>
      <c r="D39" s="8"/>
      <c r="E39" s="8"/>
      <c r="F39" s="8">
        <v>38</v>
      </c>
      <c r="G39" s="8"/>
      <c r="H39" s="8"/>
      <c r="I39" s="8"/>
      <c r="J39" s="8"/>
      <c r="K39" s="8"/>
      <c r="L39" s="8"/>
      <c r="M39" s="22"/>
    </row>
    <row r="40" spans="1:13" x14ac:dyDescent="0.2">
      <c r="A40" t="s">
        <v>34</v>
      </c>
      <c r="B40" s="23">
        <v>1</v>
      </c>
      <c r="C40" s="8"/>
      <c r="D40" s="8"/>
      <c r="E40" s="8"/>
      <c r="F40" s="8">
        <v>31</v>
      </c>
      <c r="G40" s="8"/>
      <c r="H40" s="8"/>
      <c r="I40" s="8"/>
      <c r="J40" s="8"/>
      <c r="K40" s="8"/>
      <c r="L40" s="8"/>
      <c r="M40" s="22"/>
    </row>
    <row r="41" spans="1:13" x14ac:dyDescent="0.2">
      <c r="A41" t="s">
        <v>35</v>
      </c>
      <c r="B41" s="23">
        <v>1</v>
      </c>
      <c r="C41" s="8"/>
      <c r="D41" s="8"/>
      <c r="E41" s="8"/>
      <c r="F41" s="8">
        <v>71</v>
      </c>
      <c r="G41" s="8"/>
      <c r="H41" s="8"/>
      <c r="I41" s="8"/>
      <c r="J41" s="8"/>
      <c r="K41" s="8"/>
      <c r="L41" s="8"/>
      <c r="M41" s="22"/>
    </row>
    <row r="42" spans="1:13" x14ac:dyDescent="0.2">
      <c r="A42" s="40" t="s">
        <v>68</v>
      </c>
      <c r="B42" s="23">
        <v>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22"/>
    </row>
    <row r="43" spans="1:13" x14ac:dyDescent="0.2">
      <c r="A43" t="s">
        <v>36</v>
      </c>
      <c r="B43" s="23">
        <v>1</v>
      </c>
      <c r="C43" s="8"/>
      <c r="D43" s="8"/>
      <c r="E43" s="8"/>
      <c r="F43" s="8">
        <v>35</v>
      </c>
      <c r="G43" s="8"/>
      <c r="H43" s="8"/>
      <c r="I43" s="8"/>
      <c r="J43" s="8"/>
      <c r="K43" s="8"/>
      <c r="L43" s="8"/>
      <c r="M43" s="22"/>
    </row>
    <row r="44" spans="1:13" x14ac:dyDescent="0.2">
      <c r="A44" t="s">
        <v>37</v>
      </c>
      <c r="B44" s="23">
        <v>1</v>
      </c>
      <c r="C44" s="8"/>
      <c r="D44" s="8"/>
      <c r="E44" s="8"/>
      <c r="F44" s="8"/>
      <c r="G44" s="8"/>
      <c r="H44" s="8"/>
      <c r="I44" s="8">
        <v>46</v>
      </c>
      <c r="J44" s="8"/>
      <c r="K44" s="8"/>
      <c r="L44" s="8"/>
      <c r="M44" s="22"/>
    </row>
    <row r="45" spans="1:13" x14ac:dyDescent="0.2">
      <c r="A45" t="s">
        <v>38</v>
      </c>
      <c r="B45" s="23">
        <v>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22"/>
    </row>
    <row r="46" spans="1:13" x14ac:dyDescent="0.2">
      <c r="A46" t="s">
        <v>39</v>
      </c>
      <c r="B46" s="23">
        <v>1</v>
      </c>
      <c r="C46" s="8">
        <v>4</v>
      </c>
      <c r="D46" s="8"/>
      <c r="E46" s="8"/>
      <c r="F46" s="8"/>
      <c r="G46" s="8"/>
      <c r="H46" s="8"/>
      <c r="I46" s="8"/>
      <c r="J46" s="8"/>
      <c r="K46" s="8"/>
      <c r="L46" s="8"/>
      <c r="M46" s="22"/>
    </row>
    <row r="47" spans="1:13" x14ac:dyDescent="0.2">
      <c r="A47" s="26" t="s">
        <v>58</v>
      </c>
      <c r="B47" s="23">
        <v>1</v>
      </c>
      <c r="C47" s="8"/>
      <c r="D47" s="8"/>
      <c r="E47" s="8"/>
      <c r="F47" s="8"/>
      <c r="G47" s="8"/>
      <c r="H47" s="8"/>
      <c r="I47" s="8">
        <v>38</v>
      </c>
      <c r="J47" s="8"/>
      <c r="K47" s="8"/>
      <c r="L47" s="8"/>
      <c r="M47" s="22"/>
    </row>
    <row r="48" spans="1:13" x14ac:dyDescent="0.2">
      <c r="B48" s="1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19"/>
    </row>
    <row r="49" spans="1:13" s="1" customFormat="1" x14ac:dyDescent="0.2">
      <c r="A49" s="1" t="s">
        <v>40</v>
      </c>
      <c r="B49" s="11">
        <f>SUBTOTAL(109,B5:B48)</f>
        <v>43</v>
      </c>
      <c r="C49" s="9">
        <f>SUBTOTAL(109,C5:C48)</f>
        <v>4</v>
      </c>
      <c r="D49" s="9">
        <f>SUM(D5:D47)</f>
        <v>0</v>
      </c>
      <c r="E49" s="9"/>
      <c r="F49" s="9">
        <f>SUBTOTAL(109,Table43478[Column4])</f>
        <v>901</v>
      </c>
      <c r="G49" s="9">
        <f>SUM(G5:G47)</f>
        <v>0</v>
      </c>
      <c r="H49" s="9"/>
      <c r="I49" s="9">
        <f>SUBTOTAL(109,Table43478[Column7])</f>
        <v>434</v>
      </c>
      <c r="J49" s="9">
        <f>SUBTOTAL(109,Table43478[Column8])</f>
        <v>0</v>
      </c>
      <c r="K49" s="9"/>
      <c r="L49" s="9"/>
      <c r="M49" s="9"/>
    </row>
  </sheetData>
  <mergeCells count="3">
    <mergeCell ref="C1:E1"/>
    <mergeCell ref="F1:G1"/>
    <mergeCell ref="I1:J1"/>
  </mergeCells>
  <hyperlinks>
    <hyperlink ref="B49" location="Sheet1!B50" display="Sheet1!B50"/>
  </hyperlinks>
  <pageMargins left="0.75" right="0.75" top="1" bottom="1" header="0.5" footer="0.5"/>
  <pageSetup orientation="landscape" r:id="rId1"/>
  <headerFooter alignWithMargins="0">
    <oddHeader>&amp;CPRELIMINARY ELECTION RESULTS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pane xSplit="1" ySplit="3" topLeftCell="E16" activePane="bottomRight" state="frozen"/>
      <selection pane="topRight" activeCell="B1" sqref="B1"/>
      <selection pane="bottomLeft" activeCell="A4" sqref="A4"/>
      <selection pane="bottomRight" activeCell="M39" sqref="M39"/>
    </sheetView>
  </sheetViews>
  <sheetFormatPr defaultRowHeight="12.75" x14ac:dyDescent="0.2"/>
  <cols>
    <col min="1" max="1" width="20.140625" customWidth="1"/>
    <col min="2" max="8" width="10.42578125" customWidth="1"/>
    <col min="9" max="9" width="11.28515625" customWidth="1"/>
    <col min="10" max="11" width="10.42578125" customWidth="1"/>
    <col min="12" max="13" width="11.42578125" customWidth="1"/>
  </cols>
  <sheetData>
    <row r="1" spans="1:13" x14ac:dyDescent="0.2">
      <c r="C1" s="55" t="s">
        <v>97</v>
      </c>
      <c r="D1" s="55"/>
      <c r="E1" s="39"/>
      <c r="F1" s="55" t="s">
        <v>99</v>
      </c>
      <c r="G1" s="55"/>
      <c r="H1" s="39"/>
      <c r="I1" s="55" t="s">
        <v>103</v>
      </c>
      <c r="J1" s="55"/>
      <c r="K1" s="39"/>
      <c r="L1" s="55" t="s">
        <v>104</v>
      </c>
      <c r="M1" s="55"/>
    </row>
    <row r="3" spans="1:13" ht="67.5" x14ac:dyDescent="0.2">
      <c r="A3" s="2" t="s">
        <v>0</v>
      </c>
      <c r="B3" t="s">
        <v>46</v>
      </c>
      <c r="C3" s="41" t="s">
        <v>98</v>
      </c>
      <c r="D3" s="41" t="s">
        <v>45</v>
      </c>
      <c r="E3" s="41"/>
      <c r="F3" s="41" t="s">
        <v>100</v>
      </c>
      <c r="G3" s="41" t="s">
        <v>101</v>
      </c>
      <c r="H3" s="41"/>
      <c r="I3" s="41" t="s">
        <v>102</v>
      </c>
      <c r="J3" s="41" t="s">
        <v>45</v>
      </c>
      <c r="K3" s="13"/>
      <c r="L3" s="41" t="s">
        <v>105</v>
      </c>
      <c r="M3" s="41" t="s">
        <v>45</v>
      </c>
    </row>
    <row r="4" spans="1:13" x14ac:dyDescent="0.2">
      <c r="B4" s="21" t="s">
        <v>47</v>
      </c>
      <c r="C4" s="27" t="s">
        <v>48</v>
      </c>
      <c r="D4" s="27" t="s">
        <v>49</v>
      </c>
      <c r="E4" s="27" t="s">
        <v>63</v>
      </c>
      <c r="F4" s="27" t="s">
        <v>50</v>
      </c>
      <c r="G4" s="27" t="s">
        <v>51</v>
      </c>
      <c r="H4" s="27" t="s">
        <v>52</v>
      </c>
      <c r="I4" s="27" t="s">
        <v>53</v>
      </c>
      <c r="J4" s="27" t="s">
        <v>54</v>
      </c>
      <c r="K4" s="27" t="s">
        <v>55</v>
      </c>
      <c r="L4" s="27" t="s">
        <v>56</v>
      </c>
      <c r="M4" s="20" t="s">
        <v>57</v>
      </c>
    </row>
    <row r="5" spans="1:13" x14ac:dyDescent="0.2">
      <c r="A5" t="s">
        <v>64</v>
      </c>
      <c r="B5" s="23">
        <v>1</v>
      </c>
      <c r="C5" s="8"/>
      <c r="D5" s="8"/>
      <c r="E5" s="8"/>
      <c r="F5" s="8">
        <v>46</v>
      </c>
      <c r="G5" s="8"/>
      <c r="H5" s="8"/>
      <c r="I5" s="8">
        <v>48</v>
      </c>
      <c r="J5" s="8"/>
      <c r="K5" s="8"/>
      <c r="L5" s="8">
        <v>50</v>
      </c>
      <c r="M5" s="22"/>
    </row>
    <row r="6" spans="1:13" x14ac:dyDescent="0.2">
      <c r="A6" t="s">
        <v>65</v>
      </c>
      <c r="B6" s="23">
        <v>1</v>
      </c>
      <c r="C6" s="8"/>
      <c r="D6" s="8"/>
      <c r="E6" s="8"/>
      <c r="F6" s="8"/>
      <c r="G6" s="8"/>
      <c r="H6" s="8"/>
      <c r="I6" s="8"/>
      <c r="J6" s="8"/>
      <c r="K6" s="8"/>
      <c r="L6" s="8"/>
      <c r="M6" s="22"/>
    </row>
    <row r="7" spans="1:13" x14ac:dyDescent="0.2">
      <c r="A7" t="s">
        <v>2</v>
      </c>
      <c r="B7" s="23">
        <v>1</v>
      </c>
      <c r="C7" s="8"/>
      <c r="D7" s="8"/>
      <c r="E7" s="8"/>
      <c r="F7" s="8">
        <v>20</v>
      </c>
      <c r="G7" s="8"/>
      <c r="H7" s="8"/>
      <c r="I7" s="8">
        <v>20</v>
      </c>
      <c r="J7" s="8"/>
      <c r="K7" s="8"/>
      <c r="L7" s="8">
        <v>20</v>
      </c>
      <c r="M7" s="22"/>
    </row>
    <row r="8" spans="1:13" x14ac:dyDescent="0.2">
      <c r="A8" t="s">
        <v>3</v>
      </c>
      <c r="B8" s="23">
        <v>1</v>
      </c>
      <c r="C8" s="8"/>
      <c r="D8" s="8"/>
      <c r="E8" s="8"/>
      <c r="F8" s="8">
        <v>17</v>
      </c>
      <c r="G8" s="8"/>
      <c r="H8" s="8"/>
      <c r="I8" s="8">
        <v>16</v>
      </c>
      <c r="J8" s="8"/>
      <c r="K8" s="8"/>
      <c r="L8" s="8">
        <v>17</v>
      </c>
      <c r="M8" s="22"/>
    </row>
    <row r="9" spans="1:13" x14ac:dyDescent="0.2">
      <c r="A9" t="s">
        <v>4</v>
      </c>
      <c r="B9" s="23">
        <v>1</v>
      </c>
      <c r="C9" s="8"/>
      <c r="D9" s="8"/>
      <c r="E9" s="8"/>
      <c r="F9" s="8">
        <v>21</v>
      </c>
      <c r="G9" s="8"/>
      <c r="H9" s="8"/>
      <c r="I9" s="8">
        <v>20</v>
      </c>
      <c r="J9" s="8"/>
      <c r="K9" s="8"/>
      <c r="L9" s="8">
        <v>20</v>
      </c>
      <c r="M9" s="22"/>
    </row>
    <row r="10" spans="1:13" x14ac:dyDescent="0.2">
      <c r="A10" t="s">
        <v>5</v>
      </c>
      <c r="B10" s="23">
        <v>1</v>
      </c>
      <c r="C10" s="8"/>
      <c r="D10" s="8"/>
      <c r="E10" s="8"/>
      <c r="F10" s="8">
        <v>17</v>
      </c>
      <c r="G10" s="8"/>
      <c r="H10" s="8"/>
      <c r="I10" s="8">
        <v>17</v>
      </c>
      <c r="J10" s="8"/>
      <c r="K10" s="8"/>
      <c r="L10" s="8">
        <v>18</v>
      </c>
      <c r="M10" s="22"/>
    </row>
    <row r="11" spans="1:13" x14ac:dyDescent="0.2">
      <c r="A11" t="s">
        <v>6</v>
      </c>
      <c r="B11" s="23">
        <v>1</v>
      </c>
      <c r="C11" s="8"/>
      <c r="D11" s="8"/>
      <c r="E11" s="8"/>
      <c r="F11" s="8">
        <v>18</v>
      </c>
      <c r="G11" s="8"/>
      <c r="H11" s="8"/>
      <c r="I11" s="8">
        <v>17</v>
      </c>
      <c r="J11" s="8"/>
      <c r="K11" s="8"/>
      <c r="L11" s="8">
        <v>19</v>
      </c>
      <c r="M11" s="22"/>
    </row>
    <row r="12" spans="1:13" x14ac:dyDescent="0.2">
      <c r="A12" t="s">
        <v>7</v>
      </c>
      <c r="B12" s="23">
        <v>1</v>
      </c>
      <c r="C12" s="8"/>
      <c r="D12" s="8"/>
      <c r="E12" s="8"/>
      <c r="F12" s="8">
        <v>15</v>
      </c>
      <c r="G12" s="8"/>
      <c r="H12" s="8"/>
      <c r="I12" s="8">
        <v>15</v>
      </c>
      <c r="J12" s="8"/>
      <c r="K12" s="8"/>
      <c r="L12" s="8">
        <v>13</v>
      </c>
      <c r="M12" s="22"/>
    </row>
    <row r="13" spans="1:13" x14ac:dyDescent="0.2">
      <c r="A13" t="s">
        <v>8</v>
      </c>
      <c r="B13" s="23">
        <v>1</v>
      </c>
      <c r="C13" s="8"/>
      <c r="D13" s="8"/>
      <c r="E13" s="8"/>
      <c r="F13" s="8">
        <v>10</v>
      </c>
      <c r="G13" s="8"/>
      <c r="H13" s="8"/>
      <c r="I13" s="8">
        <v>11</v>
      </c>
      <c r="J13" s="8"/>
      <c r="K13" s="8"/>
      <c r="L13" s="8">
        <v>11</v>
      </c>
      <c r="M13" s="22"/>
    </row>
    <row r="14" spans="1:13" x14ac:dyDescent="0.2">
      <c r="A14" t="s">
        <v>9</v>
      </c>
      <c r="B14" s="23">
        <v>1</v>
      </c>
      <c r="C14" s="8"/>
      <c r="D14" s="8"/>
      <c r="E14" s="8"/>
      <c r="F14" s="8">
        <v>14</v>
      </c>
      <c r="G14" s="8"/>
      <c r="H14" s="8"/>
      <c r="I14" s="8">
        <v>14</v>
      </c>
      <c r="J14" s="8"/>
      <c r="K14" s="8"/>
      <c r="L14" s="8">
        <v>14</v>
      </c>
      <c r="M14" s="22"/>
    </row>
    <row r="15" spans="1:13" x14ac:dyDescent="0.2">
      <c r="A15" t="s">
        <v>10</v>
      </c>
      <c r="B15" s="23">
        <v>1</v>
      </c>
      <c r="C15" s="8"/>
      <c r="D15" s="8"/>
      <c r="E15" s="8"/>
      <c r="F15" s="8">
        <v>46</v>
      </c>
      <c r="G15" s="8"/>
      <c r="H15" s="8"/>
      <c r="I15" s="8">
        <v>46</v>
      </c>
      <c r="J15" s="8"/>
      <c r="K15" s="8"/>
      <c r="L15" s="8">
        <v>47</v>
      </c>
      <c r="M15" s="22"/>
    </row>
    <row r="16" spans="1:13" x14ac:dyDescent="0.2">
      <c r="A16" t="s">
        <v>11</v>
      </c>
      <c r="B16" s="23">
        <v>1</v>
      </c>
      <c r="C16" s="8"/>
      <c r="D16" s="8"/>
      <c r="E16" s="8"/>
      <c r="F16" s="8">
        <v>17</v>
      </c>
      <c r="G16" s="8"/>
      <c r="H16" s="8"/>
      <c r="I16" s="8">
        <v>18</v>
      </c>
      <c r="J16" s="8"/>
      <c r="K16" s="8"/>
      <c r="L16" s="8">
        <v>17</v>
      </c>
      <c r="M16" s="22"/>
    </row>
    <row r="17" spans="1:13" x14ac:dyDescent="0.2">
      <c r="A17" t="s">
        <v>12</v>
      </c>
      <c r="B17" s="23">
        <v>1</v>
      </c>
      <c r="C17" s="8"/>
      <c r="D17" s="8"/>
      <c r="E17" s="8"/>
      <c r="F17" s="8">
        <v>9</v>
      </c>
      <c r="G17" s="8"/>
      <c r="H17" s="8"/>
      <c r="I17" s="8">
        <v>10</v>
      </c>
      <c r="J17" s="8"/>
      <c r="K17" s="8"/>
      <c r="L17" s="8">
        <v>10</v>
      </c>
      <c r="M17" s="22"/>
    </row>
    <row r="18" spans="1:13" x14ac:dyDescent="0.2">
      <c r="A18" t="s">
        <v>66</v>
      </c>
      <c r="B18" s="23">
        <v>1</v>
      </c>
      <c r="C18" s="8"/>
      <c r="D18" s="8"/>
      <c r="E18" s="8"/>
      <c r="F18" s="8">
        <v>22</v>
      </c>
      <c r="G18" s="8"/>
      <c r="H18" s="8"/>
      <c r="I18" s="8">
        <v>22</v>
      </c>
      <c r="J18" s="8"/>
      <c r="K18" s="8"/>
      <c r="L18" s="8">
        <v>21</v>
      </c>
      <c r="M18" s="22"/>
    </row>
    <row r="19" spans="1:13" x14ac:dyDescent="0.2">
      <c r="A19" t="s">
        <v>67</v>
      </c>
      <c r="B19" s="23">
        <v>1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22"/>
    </row>
    <row r="20" spans="1:13" x14ac:dyDescent="0.2">
      <c r="A20" t="s">
        <v>14</v>
      </c>
      <c r="B20" s="23">
        <v>1</v>
      </c>
      <c r="C20" s="8"/>
      <c r="D20" s="8"/>
      <c r="E20" s="8"/>
      <c r="F20" s="8">
        <v>6</v>
      </c>
      <c r="G20" s="8">
        <v>0</v>
      </c>
      <c r="H20" s="8"/>
      <c r="I20" s="8">
        <v>6</v>
      </c>
      <c r="J20" s="8">
        <v>0</v>
      </c>
      <c r="K20" s="8"/>
      <c r="L20" s="8">
        <v>6</v>
      </c>
      <c r="M20" s="22">
        <v>0</v>
      </c>
    </row>
    <row r="21" spans="1:13" x14ac:dyDescent="0.2">
      <c r="A21" t="s">
        <v>15</v>
      </c>
      <c r="B21" s="23">
        <v>1</v>
      </c>
      <c r="C21" s="8"/>
      <c r="D21" s="8"/>
      <c r="E21" s="8"/>
      <c r="F21" s="8">
        <v>22</v>
      </c>
      <c r="G21" s="8"/>
      <c r="H21" s="8"/>
      <c r="I21" s="8">
        <v>22</v>
      </c>
      <c r="J21" s="8"/>
      <c r="K21" s="8"/>
      <c r="L21" s="8">
        <v>21</v>
      </c>
      <c r="M21" s="22"/>
    </row>
    <row r="22" spans="1:13" x14ac:dyDescent="0.2">
      <c r="A22" t="s">
        <v>16</v>
      </c>
      <c r="B22" s="23">
        <v>1</v>
      </c>
      <c r="C22" s="8"/>
      <c r="D22" s="8"/>
      <c r="E22" s="8"/>
      <c r="F22" s="8">
        <v>174</v>
      </c>
      <c r="G22" s="8"/>
      <c r="H22" s="8"/>
      <c r="I22" s="8">
        <v>170</v>
      </c>
      <c r="J22" s="8"/>
      <c r="K22" s="8"/>
      <c r="L22" s="8">
        <v>175</v>
      </c>
      <c r="M22" s="22">
        <v>0</v>
      </c>
    </row>
    <row r="23" spans="1:13" x14ac:dyDescent="0.2">
      <c r="A23" t="s">
        <v>17</v>
      </c>
      <c r="B23" s="23">
        <v>1</v>
      </c>
      <c r="C23" s="8"/>
      <c r="D23" s="8"/>
      <c r="E23" s="8"/>
      <c r="F23" s="8">
        <v>24</v>
      </c>
      <c r="G23" s="8"/>
      <c r="H23" s="8"/>
      <c r="I23" s="8">
        <v>24</v>
      </c>
      <c r="J23" s="8"/>
      <c r="K23" s="8"/>
      <c r="L23" s="8">
        <v>25</v>
      </c>
      <c r="M23" s="22"/>
    </row>
    <row r="24" spans="1:13" x14ac:dyDescent="0.2">
      <c r="A24" t="s">
        <v>18</v>
      </c>
      <c r="B24" s="23">
        <v>1</v>
      </c>
      <c r="C24" s="8"/>
      <c r="D24" s="8"/>
      <c r="E24" s="8"/>
      <c r="F24" s="8">
        <v>5</v>
      </c>
      <c r="G24" s="8"/>
      <c r="H24" s="8"/>
      <c r="I24" s="8">
        <v>4</v>
      </c>
      <c r="J24" s="8"/>
      <c r="K24" s="8"/>
      <c r="L24" s="8">
        <v>5</v>
      </c>
      <c r="M24" s="22"/>
    </row>
    <row r="25" spans="1:13" x14ac:dyDescent="0.2">
      <c r="A25" t="s">
        <v>19</v>
      </c>
      <c r="B25" s="23">
        <v>1</v>
      </c>
      <c r="C25" s="8"/>
      <c r="D25" s="8"/>
      <c r="E25" s="8"/>
      <c r="F25" s="8">
        <v>23</v>
      </c>
      <c r="G25" s="8"/>
      <c r="H25" s="8"/>
      <c r="I25" s="8">
        <v>21</v>
      </c>
      <c r="J25" s="8"/>
      <c r="K25" s="8"/>
      <c r="L25" s="8">
        <v>20</v>
      </c>
      <c r="M25" s="22"/>
    </row>
    <row r="26" spans="1:13" x14ac:dyDescent="0.2">
      <c r="A26" t="s">
        <v>20</v>
      </c>
      <c r="B26" s="23">
        <v>1</v>
      </c>
      <c r="C26" s="8"/>
      <c r="D26" s="8"/>
      <c r="E26" s="8"/>
      <c r="F26" s="8">
        <v>15</v>
      </c>
      <c r="G26" s="8"/>
      <c r="H26" s="8"/>
      <c r="I26" s="8">
        <v>14</v>
      </c>
      <c r="J26" s="8"/>
      <c r="K26" s="8"/>
      <c r="L26" s="8">
        <v>13</v>
      </c>
      <c r="M26" s="22"/>
    </row>
    <row r="27" spans="1:13" x14ac:dyDescent="0.2">
      <c r="A27" t="s">
        <v>21</v>
      </c>
      <c r="B27" s="23">
        <v>1</v>
      </c>
      <c r="C27" s="8"/>
      <c r="D27" s="8"/>
      <c r="E27" s="8"/>
      <c r="F27" s="8">
        <v>29</v>
      </c>
      <c r="G27" s="8"/>
      <c r="H27" s="8"/>
      <c r="I27" s="8">
        <v>29</v>
      </c>
      <c r="J27" s="8"/>
      <c r="K27" s="8"/>
      <c r="L27" s="8">
        <v>31</v>
      </c>
      <c r="M27" s="22"/>
    </row>
    <row r="28" spans="1:13" x14ac:dyDescent="0.2">
      <c r="A28" t="s">
        <v>22</v>
      </c>
      <c r="B28" s="23">
        <v>1</v>
      </c>
      <c r="C28" s="8"/>
      <c r="D28" s="8"/>
      <c r="E28" s="8"/>
      <c r="F28" s="8">
        <v>68</v>
      </c>
      <c r="G28" s="8"/>
      <c r="H28" s="8"/>
      <c r="I28" s="8">
        <v>65</v>
      </c>
      <c r="J28" s="8"/>
      <c r="K28" s="8"/>
      <c r="L28" s="8">
        <v>65</v>
      </c>
      <c r="M28" s="22"/>
    </row>
    <row r="29" spans="1:13" x14ac:dyDescent="0.2">
      <c r="A29" t="s">
        <v>23</v>
      </c>
      <c r="B29" s="23">
        <v>1</v>
      </c>
      <c r="C29" s="8"/>
      <c r="D29" s="8"/>
      <c r="E29" s="8"/>
      <c r="F29" s="8">
        <v>17</v>
      </c>
      <c r="G29" s="8"/>
      <c r="H29" s="8"/>
      <c r="I29" s="8">
        <v>19</v>
      </c>
      <c r="J29" s="8"/>
      <c r="K29" s="8"/>
      <c r="L29" s="8">
        <v>17</v>
      </c>
      <c r="M29" s="22"/>
    </row>
    <row r="30" spans="1:13" x14ac:dyDescent="0.2">
      <c r="A30" t="s">
        <v>24</v>
      </c>
      <c r="B30" s="23">
        <v>1</v>
      </c>
      <c r="C30" s="8"/>
      <c r="D30" s="8"/>
      <c r="E30" s="8"/>
      <c r="F30" s="8">
        <v>15</v>
      </c>
      <c r="G30" s="8"/>
      <c r="H30" s="8"/>
      <c r="I30" s="8">
        <v>14</v>
      </c>
      <c r="J30" s="8"/>
      <c r="K30" s="8"/>
      <c r="L30" s="8">
        <v>13</v>
      </c>
      <c r="M30" s="22"/>
    </row>
    <row r="31" spans="1:13" x14ac:dyDescent="0.2">
      <c r="A31" t="s">
        <v>25</v>
      </c>
      <c r="B31" s="23">
        <v>1</v>
      </c>
      <c r="C31" s="8"/>
      <c r="D31" s="8"/>
      <c r="E31" s="8"/>
      <c r="F31" s="8">
        <v>34</v>
      </c>
      <c r="G31" s="8"/>
      <c r="H31" s="8"/>
      <c r="I31" s="8">
        <v>34</v>
      </c>
      <c r="J31" s="8">
        <v>0</v>
      </c>
      <c r="K31" s="8"/>
      <c r="L31" s="8">
        <v>34</v>
      </c>
      <c r="M31" s="22"/>
    </row>
    <row r="32" spans="1:13" x14ac:dyDescent="0.2">
      <c r="A32" t="s">
        <v>26</v>
      </c>
      <c r="B32" s="23">
        <v>1</v>
      </c>
      <c r="C32" s="8"/>
      <c r="D32" s="8"/>
      <c r="E32" s="8"/>
      <c r="F32" s="8">
        <v>112</v>
      </c>
      <c r="G32" s="8">
        <v>0</v>
      </c>
      <c r="H32" s="8"/>
      <c r="I32" s="8">
        <v>111</v>
      </c>
      <c r="J32" s="8"/>
      <c r="K32" s="8"/>
      <c r="L32" s="8">
        <v>111</v>
      </c>
      <c r="M32" s="22"/>
    </row>
    <row r="33" spans="1:13" x14ac:dyDescent="0.2">
      <c r="A33" t="s">
        <v>27</v>
      </c>
      <c r="B33" s="23">
        <v>1</v>
      </c>
      <c r="C33" s="8"/>
      <c r="D33" s="8"/>
      <c r="E33" s="8"/>
      <c r="F33" s="8">
        <v>10</v>
      </c>
      <c r="G33" s="8"/>
      <c r="H33" s="8"/>
      <c r="I33" s="8">
        <v>10</v>
      </c>
      <c r="J33" s="8"/>
      <c r="K33" s="8"/>
      <c r="L33" s="8">
        <v>10</v>
      </c>
      <c r="M33" s="22"/>
    </row>
    <row r="34" spans="1:13" x14ac:dyDescent="0.2">
      <c r="A34" s="26" t="s">
        <v>59</v>
      </c>
      <c r="B34" s="23">
        <v>1</v>
      </c>
      <c r="C34" s="8"/>
      <c r="D34" s="8"/>
      <c r="E34" s="8"/>
      <c r="F34" s="8">
        <v>63</v>
      </c>
      <c r="G34" s="8"/>
      <c r="H34" s="8"/>
      <c r="I34" s="8">
        <v>60</v>
      </c>
      <c r="J34" s="8"/>
      <c r="K34" s="8"/>
      <c r="L34" s="8">
        <v>60</v>
      </c>
      <c r="M34" s="22"/>
    </row>
    <row r="35" spans="1:13" x14ac:dyDescent="0.2">
      <c r="A35" t="s">
        <v>29</v>
      </c>
      <c r="B35" s="23">
        <v>1</v>
      </c>
      <c r="C35" s="8"/>
      <c r="D35" s="8"/>
      <c r="E35" s="8"/>
      <c r="F35" s="8">
        <v>46</v>
      </c>
      <c r="G35" s="8"/>
      <c r="H35" s="8"/>
      <c r="I35" s="8">
        <v>41</v>
      </c>
      <c r="J35" s="8"/>
      <c r="K35" s="8"/>
      <c r="L35" s="8">
        <v>44</v>
      </c>
      <c r="M35" s="22">
        <v>0</v>
      </c>
    </row>
    <row r="36" spans="1:13" x14ac:dyDescent="0.2">
      <c r="A36" t="s">
        <v>30</v>
      </c>
      <c r="B36" s="23">
        <v>1</v>
      </c>
      <c r="C36" s="8"/>
      <c r="D36" s="8"/>
      <c r="E36" s="8"/>
      <c r="F36" s="8">
        <v>54</v>
      </c>
      <c r="G36" s="8"/>
      <c r="H36" s="8"/>
      <c r="I36" s="8">
        <v>56</v>
      </c>
      <c r="J36" s="8"/>
      <c r="K36" s="8"/>
      <c r="L36" s="8">
        <v>57</v>
      </c>
      <c r="M36" s="22"/>
    </row>
    <row r="37" spans="1:13" x14ac:dyDescent="0.2">
      <c r="A37" t="s">
        <v>31</v>
      </c>
      <c r="B37" s="23">
        <v>1</v>
      </c>
      <c r="C37" s="8"/>
      <c r="D37" s="8"/>
      <c r="E37" s="8"/>
      <c r="F37" s="8">
        <v>76</v>
      </c>
      <c r="G37" s="8">
        <v>0</v>
      </c>
      <c r="H37" s="8"/>
      <c r="I37" s="8">
        <v>70</v>
      </c>
      <c r="J37" s="8"/>
      <c r="K37" s="8"/>
      <c r="L37" s="8">
        <v>76</v>
      </c>
      <c r="M37" s="22"/>
    </row>
    <row r="38" spans="1:13" x14ac:dyDescent="0.2">
      <c r="A38" t="s">
        <v>32</v>
      </c>
      <c r="B38" s="23">
        <v>1</v>
      </c>
      <c r="C38" s="8"/>
      <c r="D38" s="8"/>
      <c r="E38" s="8"/>
      <c r="F38" s="8">
        <v>46</v>
      </c>
      <c r="G38" s="8"/>
      <c r="H38" s="8"/>
      <c r="I38" s="8">
        <v>44</v>
      </c>
      <c r="J38" s="8"/>
      <c r="K38" s="8"/>
      <c r="L38" s="8">
        <v>46</v>
      </c>
      <c r="M38" s="22">
        <v>0</v>
      </c>
    </row>
    <row r="39" spans="1:13" x14ac:dyDescent="0.2">
      <c r="A39" t="s">
        <v>33</v>
      </c>
      <c r="B39" s="23">
        <v>1</v>
      </c>
      <c r="C39" s="8"/>
      <c r="D39" s="8"/>
      <c r="E39" s="8"/>
      <c r="F39" s="8">
        <v>43</v>
      </c>
      <c r="G39" s="8"/>
      <c r="H39" s="8"/>
      <c r="I39" s="8">
        <v>40</v>
      </c>
      <c r="J39" s="8"/>
      <c r="K39" s="8"/>
      <c r="L39" s="8">
        <v>42</v>
      </c>
      <c r="M39" s="22"/>
    </row>
    <row r="40" spans="1:13" x14ac:dyDescent="0.2">
      <c r="A40" t="s">
        <v>34</v>
      </c>
      <c r="B40" s="23">
        <v>1</v>
      </c>
      <c r="C40" s="8"/>
      <c r="D40" s="8"/>
      <c r="E40" s="8"/>
      <c r="F40" s="8">
        <v>41</v>
      </c>
      <c r="G40" s="8"/>
      <c r="H40" s="8"/>
      <c r="I40" s="8">
        <v>36</v>
      </c>
      <c r="J40" s="8"/>
      <c r="K40" s="8"/>
      <c r="L40" s="8">
        <v>40</v>
      </c>
      <c r="M40" s="22"/>
    </row>
    <row r="41" spans="1:13" x14ac:dyDescent="0.2">
      <c r="A41" t="s">
        <v>35</v>
      </c>
      <c r="B41" s="23">
        <v>1</v>
      </c>
      <c r="C41" s="8"/>
      <c r="D41" s="8"/>
      <c r="E41" s="8"/>
      <c r="F41" s="8">
        <v>83</v>
      </c>
      <c r="G41" s="8">
        <v>0</v>
      </c>
      <c r="H41" s="8"/>
      <c r="I41" s="8">
        <v>77</v>
      </c>
      <c r="J41" s="8"/>
      <c r="K41" s="8"/>
      <c r="L41" s="8">
        <v>86</v>
      </c>
      <c r="M41" s="22"/>
    </row>
    <row r="42" spans="1:13" x14ac:dyDescent="0.2">
      <c r="A42" s="40" t="s">
        <v>68</v>
      </c>
      <c r="B42" s="23">
        <v>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22"/>
    </row>
    <row r="43" spans="1:13" x14ac:dyDescent="0.2">
      <c r="A43" t="s">
        <v>36</v>
      </c>
      <c r="B43" s="23">
        <v>1</v>
      </c>
      <c r="C43" s="8"/>
      <c r="D43" s="8"/>
      <c r="E43" s="8"/>
      <c r="F43" s="8">
        <v>38</v>
      </c>
      <c r="G43" s="8"/>
      <c r="H43" s="8"/>
      <c r="I43" s="8">
        <v>37</v>
      </c>
      <c r="J43" s="8"/>
      <c r="K43" s="8"/>
      <c r="L43" s="8">
        <v>36</v>
      </c>
      <c r="M43" s="22"/>
    </row>
    <row r="44" spans="1:13" x14ac:dyDescent="0.2">
      <c r="A44" t="s">
        <v>37</v>
      </c>
      <c r="B44" s="23">
        <v>1</v>
      </c>
      <c r="C44" s="8"/>
      <c r="D44" s="8"/>
      <c r="E44" s="8"/>
      <c r="F44" s="8">
        <v>47</v>
      </c>
      <c r="G44" s="8"/>
      <c r="H44" s="8"/>
      <c r="I44" s="8">
        <v>46</v>
      </c>
      <c r="J44" s="8"/>
      <c r="K44" s="8"/>
      <c r="L44" s="8">
        <v>48</v>
      </c>
      <c r="M44" s="22"/>
    </row>
    <row r="45" spans="1:13" x14ac:dyDescent="0.2">
      <c r="A45" t="s">
        <v>38</v>
      </c>
      <c r="B45" s="23">
        <v>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22"/>
    </row>
    <row r="46" spans="1:13" x14ac:dyDescent="0.2">
      <c r="A46" t="s">
        <v>39</v>
      </c>
      <c r="B46" s="23">
        <v>1</v>
      </c>
      <c r="C46" s="8">
        <v>4</v>
      </c>
      <c r="D46" s="8"/>
      <c r="E46" s="8"/>
      <c r="F46" s="8">
        <v>4</v>
      </c>
      <c r="G46" s="8"/>
      <c r="H46" s="8"/>
      <c r="I46" s="8">
        <v>4</v>
      </c>
      <c r="J46" s="8"/>
      <c r="K46" s="8"/>
      <c r="L46" s="8">
        <v>4</v>
      </c>
      <c r="M46" s="22"/>
    </row>
    <row r="47" spans="1:13" x14ac:dyDescent="0.2">
      <c r="A47" s="26" t="s">
        <v>58</v>
      </c>
      <c r="B47" s="23">
        <v>1</v>
      </c>
      <c r="C47" s="8"/>
      <c r="D47" s="8"/>
      <c r="E47" s="8"/>
      <c r="F47" s="8">
        <v>47</v>
      </c>
      <c r="G47" s="8"/>
      <c r="H47" s="8"/>
      <c r="I47" s="8">
        <v>45</v>
      </c>
      <c r="J47" s="8"/>
      <c r="K47" s="8"/>
      <c r="L47" s="8">
        <v>42</v>
      </c>
      <c r="M47" s="22"/>
    </row>
    <row r="48" spans="1:13" x14ac:dyDescent="0.2">
      <c r="B48" s="1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19"/>
    </row>
    <row r="49" spans="1:13" s="1" customFormat="1" x14ac:dyDescent="0.2">
      <c r="A49" s="1" t="s">
        <v>40</v>
      </c>
      <c r="B49" s="11">
        <f>SUBTOTAL(109,B5:B48)</f>
        <v>43</v>
      </c>
      <c r="C49" s="9">
        <f>SUBTOTAL(109,C5:C48)</f>
        <v>4</v>
      </c>
      <c r="D49" s="9">
        <f>SUM(D5:D47)</f>
        <v>0</v>
      </c>
      <c r="E49" s="9"/>
      <c r="F49" s="9">
        <f>SUBTOTAL(109,Table434789[Column4])</f>
        <v>1414</v>
      </c>
      <c r="G49" s="9">
        <f>SUM(G5:G47)</f>
        <v>0</v>
      </c>
      <c r="H49" s="9"/>
      <c r="I49" s="9">
        <f>SUBTOTAL(109,Table434789[Column7])</f>
        <v>1373</v>
      </c>
      <c r="J49" s="9">
        <f>SUBTOTAL(109,Table434789[Column8])</f>
        <v>0</v>
      </c>
      <c r="K49" s="9"/>
      <c r="L49" s="9">
        <f>SUBTOTAL(109,Table434789[Column10])</f>
        <v>1404</v>
      </c>
      <c r="M49" s="9">
        <f>SUBTOTAL(109,Table434789[Column11])</f>
        <v>0</v>
      </c>
    </row>
  </sheetData>
  <mergeCells count="4">
    <mergeCell ref="C1:D1"/>
    <mergeCell ref="F1:G1"/>
    <mergeCell ref="I1:J1"/>
    <mergeCell ref="L1:M1"/>
  </mergeCells>
  <hyperlinks>
    <hyperlink ref="B49" location="Sheet1!B50" display="Sheet1!B50"/>
  </hyperlinks>
  <pageMargins left="0.75" right="0.75" top="1" bottom="1" header="0.5" footer="0.5"/>
  <pageSetup orientation="landscape" r:id="rId1"/>
  <headerFooter alignWithMargins="0">
    <oddHeader>&amp;CPRELIMINARY ELECTION RESULTS</oddHead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pane xSplit="1" ySplit="3" topLeftCell="B22" activePane="bottomRight" state="frozen"/>
      <selection pane="topRight" activeCell="B1" sqref="B1"/>
      <selection pane="bottomLeft" activeCell="A4" sqref="A4"/>
      <selection pane="bottomRight" activeCell="J41" sqref="J41"/>
    </sheetView>
  </sheetViews>
  <sheetFormatPr defaultRowHeight="12.75" x14ac:dyDescent="0.2"/>
  <cols>
    <col min="1" max="1" width="20.140625" customWidth="1"/>
    <col min="2" max="8" width="10.42578125" customWidth="1"/>
    <col min="9" max="9" width="11.28515625" customWidth="1"/>
    <col min="10" max="11" width="10.42578125" customWidth="1"/>
    <col min="12" max="13" width="11.42578125" customWidth="1"/>
  </cols>
  <sheetData>
    <row r="1" spans="1:13" x14ac:dyDescent="0.2">
      <c r="C1" s="55" t="s">
        <v>106</v>
      </c>
      <c r="D1" s="55"/>
      <c r="E1" s="39"/>
      <c r="F1" s="55" t="s">
        <v>108</v>
      </c>
      <c r="G1" s="55"/>
      <c r="H1" s="39"/>
      <c r="I1" s="55" t="s">
        <v>110</v>
      </c>
      <c r="J1" s="55"/>
      <c r="K1" s="39"/>
      <c r="L1" s="39"/>
      <c r="M1" s="39"/>
    </row>
    <row r="3" spans="1:13" ht="69.75" x14ac:dyDescent="0.2">
      <c r="A3" s="2" t="s">
        <v>0</v>
      </c>
      <c r="B3" t="s">
        <v>46</v>
      </c>
      <c r="C3" s="41" t="s">
        <v>107</v>
      </c>
      <c r="D3" s="41" t="s">
        <v>45</v>
      </c>
      <c r="E3" s="41"/>
      <c r="F3" s="41" t="s">
        <v>109</v>
      </c>
      <c r="G3" s="41" t="s">
        <v>45</v>
      </c>
      <c r="H3" s="41"/>
      <c r="I3" s="41" t="s">
        <v>111</v>
      </c>
      <c r="J3" s="41" t="s">
        <v>45</v>
      </c>
      <c r="K3" s="13"/>
      <c r="L3" s="13"/>
      <c r="M3" s="13"/>
    </row>
    <row r="4" spans="1:13" x14ac:dyDescent="0.2">
      <c r="B4" s="21" t="s">
        <v>47</v>
      </c>
      <c r="C4" s="27" t="s">
        <v>48</v>
      </c>
      <c r="D4" s="27" t="s">
        <v>49</v>
      </c>
      <c r="E4" s="27" t="s">
        <v>63</v>
      </c>
      <c r="F4" s="27" t="s">
        <v>50</v>
      </c>
      <c r="G4" s="27" t="s">
        <v>51</v>
      </c>
      <c r="H4" s="27" t="s">
        <v>52</v>
      </c>
      <c r="I4" s="27" t="s">
        <v>53</v>
      </c>
      <c r="J4" s="27" t="s">
        <v>54</v>
      </c>
      <c r="K4" s="27" t="s">
        <v>55</v>
      </c>
      <c r="L4" s="27" t="s">
        <v>56</v>
      </c>
      <c r="M4" s="20" t="s">
        <v>57</v>
      </c>
    </row>
    <row r="5" spans="1:13" x14ac:dyDescent="0.2">
      <c r="A5" t="s">
        <v>64</v>
      </c>
      <c r="B5" s="23">
        <v>1</v>
      </c>
      <c r="C5" s="8">
        <v>48</v>
      </c>
      <c r="D5" s="8"/>
      <c r="E5" s="8"/>
      <c r="F5" s="8">
        <v>55</v>
      </c>
      <c r="G5" s="8"/>
      <c r="H5" s="8"/>
      <c r="I5" s="8">
        <v>52</v>
      </c>
      <c r="J5" s="8"/>
      <c r="K5" s="8"/>
      <c r="L5" s="8"/>
      <c r="M5" s="22"/>
    </row>
    <row r="6" spans="1:13" x14ac:dyDescent="0.2">
      <c r="A6" t="s">
        <v>65</v>
      </c>
      <c r="B6" s="23">
        <v>1</v>
      </c>
      <c r="C6" s="8"/>
      <c r="D6" s="8"/>
      <c r="E6" s="8"/>
      <c r="F6" s="8"/>
      <c r="G6" s="8"/>
      <c r="H6" s="8"/>
      <c r="I6" s="8"/>
      <c r="J6" s="8"/>
      <c r="K6" s="8"/>
      <c r="L6" s="8"/>
      <c r="M6" s="22"/>
    </row>
    <row r="7" spans="1:13" x14ac:dyDescent="0.2">
      <c r="A7" t="s">
        <v>2</v>
      </c>
      <c r="B7" s="23">
        <v>1</v>
      </c>
      <c r="C7" s="8">
        <v>26</v>
      </c>
      <c r="D7" s="8"/>
      <c r="E7" s="8"/>
      <c r="F7" s="8">
        <v>26</v>
      </c>
      <c r="G7" s="8"/>
      <c r="H7" s="8"/>
      <c r="I7" s="8">
        <v>25</v>
      </c>
      <c r="J7" s="8"/>
      <c r="K7" s="8"/>
      <c r="L7" s="8"/>
      <c r="M7" s="22"/>
    </row>
    <row r="8" spans="1:13" x14ac:dyDescent="0.2">
      <c r="A8" t="s">
        <v>3</v>
      </c>
      <c r="B8" s="23">
        <v>1</v>
      </c>
      <c r="C8" s="8">
        <v>21</v>
      </c>
      <c r="D8" s="8"/>
      <c r="E8" s="8"/>
      <c r="F8" s="8">
        <v>18</v>
      </c>
      <c r="G8" s="8"/>
      <c r="H8" s="8"/>
      <c r="I8" s="8">
        <v>19</v>
      </c>
      <c r="J8" s="8"/>
      <c r="K8" s="8"/>
      <c r="L8" s="8"/>
      <c r="M8" s="22"/>
    </row>
    <row r="9" spans="1:13" x14ac:dyDescent="0.2">
      <c r="A9" t="s">
        <v>4</v>
      </c>
      <c r="B9" s="23">
        <v>1</v>
      </c>
      <c r="C9" s="8">
        <v>31</v>
      </c>
      <c r="D9" s="8"/>
      <c r="E9" s="8"/>
      <c r="F9" s="8">
        <v>26</v>
      </c>
      <c r="G9" s="8"/>
      <c r="H9" s="8"/>
      <c r="I9" s="8">
        <v>26</v>
      </c>
      <c r="J9" s="8"/>
      <c r="K9" s="8"/>
      <c r="L9" s="8"/>
      <c r="M9" s="22"/>
    </row>
    <row r="10" spans="1:13" x14ac:dyDescent="0.2">
      <c r="A10" t="s">
        <v>5</v>
      </c>
      <c r="B10" s="23">
        <v>1</v>
      </c>
      <c r="C10" s="8">
        <v>16</v>
      </c>
      <c r="D10" s="8"/>
      <c r="E10" s="8"/>
      <c r="F10" s="8">
        <v>15</v>
      </c>
      <c r="G10" s="8"/>
      <c r="H10" s="8"/>
      <c r="I10" s="8">
        <v>15</v>
      </c>
      <c r="J10" s="8"/>
      <c r="K10" s="8"/>
      <c r="L10" s="8"/>
      <c r="M10" s="22"/>
    </row>
    <row r="11" spans="1:13" x14ac:dyDescent="0.2">
      <c r="A11" t="s">
        <v>6</v>
      </c>
      <c r="B11" s="23">
        <v>1</v>
      </c>
      <c r="C11" s="8">
        <v>14</v>
      </c>
      <c r="D11" s="8">
        <v>0</v>
      </c>
      <c r="E11" s="8"/>
      <c r="F11" s="8">
        <v>16</v>
      </c>
      <c r="G11" s="8"/>
      <c r="H11" s="8"/>
      <c r="I11" s="8">
        <v>15</v>
      </c>
      <c r="J11" s="8"/>
      <c r="K11" s="8"/>
      <c r="L11" s="8"/>
      <c r="M11" s="22"/>
    </row>
    <row r="12" spans="1:13" x14ac:dyDescent="0.2">
      <c r="A12" t="s">
        <v>7</v>
      </c>
      <c r="B12" s="23">
        <v>1</v>
      </c>
      <c r="C12" s="8">
        <v>25</v>
      </c>
      <c r="D12" s="8"/>
      <c r="E12" s="8"/>
      <c r="F12" s="8">
        <v>23</v>
      </c>
      <c r="G12" s="8"/>
      <c r="H12" s="8"/>
      <c r="I12" s="8">
        <v>23</v>
      </c>
      <c r="J12" s="8"/>
      <c r="K12" s="8"/>
      <c r="L12" s="8"/>
      <c r="M12" s="22"/>
    </row>
    <row r="13" spans="1:13" x14ac:dyDescent="0.2">
      <c r="A13" t="s">
        <v>8</v>
      </c>
      <c r="B13" s="23">
        <v>1</v>
      </c>
      <c r="C13" s="8">
        <v>8</v>
      </c>
      <c r="D13" s="8"/>
      <c r="E13" s="8"/>
      <c r="F13" s="8">
        <v>7</v>
      </c>
      <c r="G13" s="8"/>
      <c r="H13" s="8"/>
      <c r="I13" s="8">
        <v>7</v>
      </c>
      <c r="J13" s="8"/>
      <c r="K13" s="8"/>
      <c r="L13" s="8"/>
      <c r="M13" s="22"/>
    </row>
    <row r="14" spans="1:13" x14ac:dyDescent="0.2">
      <c r="A14" t="s">
        <v>9</v>
      </c>
      <c r="B14" s="23">
        <v>1</v>
      </c>
      <c r="C14" s="8">
        <v>20</v>
      </c>
      <c r="D14" s="8"/>
      <c r="E14" s="8"/>
      <c r="F14" s="8">
        <v>22</v>
      </c>
      <c r="G14" s="8"/>
      <c r="H14" s="8"/>
      <c r="I14" s="8">
        <v>19</v>
      </c>
      <c r="J14" s="8"/>
      <c r="K14" s="8"/>
      <c r="L14" s="8"/>
      <c r="M14" s="22"/>
    </row>
    <row r="15" spans="1:13" x14ac:dyDescent="0.2">
      <c r="A15" t="s">
        <v>10</v>
      </c>
      <c r="B15" s="23">
        <v>1</v>
      </c>
      <c r="C15" s="8">
        <v>61</v>
      </c>
      <c r="D15" s="8">
        <v>0</v>
      </c>
      <c r="E15" s="8"/>
      <c r="F15" s="8">
        <v>62</v>
      </c>
      <c r="G15" s="8"/>
      <c r="H15" s="8"/>
      <c r="I15" s="8">
        <v>57</v>
      </c>
      <c r="J15" s="8"/>
      <c r="K15" s="8"/>
      <c r="L15" s="8"/>
      <c r="M15" s="22"/>
    </row>
    <row r="16" spans="1:13" x14ac:dyDescent="0.2">
      <c r="A16" t="s">
        <v>11</v>
      </c>
      <c r="B16" s="23">
        <v>1</v>
      </c>
      <c r="C16" s="8">
        <v>15</v>
      </c>
      <c r="D16" s="8"/>
      <c r="E16" s="8"/>
      <c r="F16" s="8">
        <v>11</v>
      </c>
      <c r="G16" s="8"/>
      <c r="H16" s="8"/>
      <c r="I16" s="8">
        <v>11</v>
      </c>
      <c r="J16" s="8"/>
      <c r="K16" s="8"/>
      <c r="L16" s="8"/>
      <c r="M16" s="22"/>
    </row>
    <row r="17" spans="1:13" x14ac:dyDescent="0.2">
      <c r="A17" t="s">
        <v>12</v>
      </c>
      <c r="B17" s="23">
        <v>1</v>
      </c>
      <c r="C17" s="8">
        <v>12</v>
      </c>
      <c r="D17" s="8"/>
      <c r="E17" s="8"/>
      <c r="F17" s="8">
        <v>14</v>
      </c>
      <c r="G17" s="8"/>
      <c r="H17" s="8"/>
      <c r="I17" s="8">
        <v>11</v>
      </c>
      <c r="J17" s="8"/>
      <c r="K17" s="8"/>
      <c r="L17" s="8"/>
      <c r="M17" s="22"/>
    </row>
    <row r="18" spans="1:13" x14ac:dyDescent="0.2">
      <c r="A18" t="s">
        <v>66</v>
      </c>
      <c r="B18" s="23">
        <v>1</v>
      </c>
      <c r="C18" s="8">
        <v>12</v>
      </c>
      <c r="D18" s="8"/>
      <c r="E18" s="8"/>
      <c r="F18" s="8">
        <v>11</v>
      </c>
      <c r="G18" s="8"/>
      <c r="H18" s="8"/>
      <c r="I18" s="8">
        <v>10</v>
      </c>
      <c r="J18" s="8"/>
      <c r="K18" s="8"/>
      <c r="L18" s="8"/>
      <c r="M18" s="22"/>
    </row>
    <row r="19" spans="1:13" x14ac:dyDescent="0.2">
      <c r="A19" t="s">
        <v>67</v>
      </c>
      <c r="B19" s="23">
        <v>1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22"/>
    </row>
    <row r="20" spans="1:13" x14ac:dyDescent="0.2">
      <c r="A20" t="s">
        <v>14</v>
      </c>
      <c r="B20" s="23">
        <v>1</v>
      </c>
      <c r="C20" s="8">
        <v>4</v>
      </c>
      <c r="D20" s="8">
        <v>0</v>
      </c>
      <c r="E20" s="8"/>
      <c r="F20" s="8">
        <v>5</v>
      </c>
      <c r="G20" s="8">
        <v>0</v>
      </c>
      <c r="H20" s="8"/>
      <c r="I20" s="8">
        <v>5</v>
      </c>
      <c r="J20" s="8">
        <v>0</v>
      </c>
      <c r="K20" s="8"/>
      <c r="L20" s="8"/>
      <c r="M20" s="22"/>
    </row>
    <row r="21" spans="1:13" x14ac:dyDescent="0.2">
      <c r="A21" t="s">
        <v>15</v>
      </c>
      <c r="B21" s="23">
        <v>1</v>
      </c>
      <c r="C21" s="8">
        <v>19</v>
      </c>
      <c r="D21" s="8"/>
      <c r="E21" s="8"/>
      <c r="F21" s="8">
        <v>19</v>
      </c>
      <c r="G21" s="8"/>
      <c r="H21" s="8"/>
      <c r="I21" s="8">
        <v>19</v>
      </c>
      <c r="J21" s="8"/>
      <c r="K21" s="8"/>
      <c r="L21" s="8"/>
      <c r="M21" s="22"/>
    </row>
    <row r="22" spans="1:13" x14ac:dyDescent="0.2">
      <c r="A22" t="s">
        <v>16</v>
      </c>
      <c r="B22" s="23">
        <v>1</v>
      </c>
      <c r="C22" s="8">
        <v>116</v>
      </c>
      <c r="D22" s="8"/>
      <c r="E22" s="8"/>
      <c r="F22" s="8">
        <v>124</v>
      </c>
      <c r="G22" s="8"/>
      <c r="H22" s="8"/>
      <c r="I22" s="8">
        <v>114</v>
      </c>
      <c r="J22" s="8"/>
      <c r="K22" s="8"/>
      <c r="L22" s="8"/>
      <c r="M22" s="22"/>
    </row>
    <row r="23" spans="1:13" x14ac:dyDescent="0.2">
      <c r="A23" t="s">
        <v>17</v>
      </c>
      <c r="B23" s="23">
        <v>1</v>
      </c>
      <c r="C23" s="8">
        <v>42</v>
      </c>
      <c r="D23" s="8"/>
      <c r="E23" s="8"/>
      <c r="F23" s="8">
        <v>44</v>
      </c>
      <c r="G23" s="8"/>
      <c r="H23" s="8"/>
      <c r="I23" s="8">
        <v>44</v>
      </c>
      <c r="J23" s="8"/>
      <c r="K23" s="8"/>
      <c r="L23" s="8"/>
      <c r="M23" s="22"/>
    </row>
    <row r="24" spans="1:13" x14ac:dyDescent="0.2">
      <c r="A24" t="s">
        <v>18</v>
      </c>
      <c r="B24" s="23">
        <v>1</v>
      </c>
      <c r="C24" s="8">
        <v>15</v>
      </c>
      <c r="D24" s="8"/>
      <c r="E24" s="8"/>
      <c r="F24" s="8">
        <v>14</v>
      </c>
      <c r="G24" s="8"/>
      <c r="H24" s="8"/>
      <c r="I24" s="8">
        <v>14</v>
      </c>
      <c r="J24" s="8"/>
      <c r="K24" s="8"/>
      <c r="L24" s="8"/>
      <c r="M24" s="22"/>
    </row>
    <row r="25" spans="1:13" x14ac:dyDescent="0.2">
      <c r="A25" t="s">
        <v>19</v>
      </c>
      <c r="B25" s="23">
        <v>1</v>
      </c>
      <c r="C25" s="8">
        <v>41</v>
      </c>
      <c r="D25" s="8"/>
      <c r="E25" s="8"/>
      <c r="F25" s="8">
        <v>38</v>
      </c>
      <c r="G25" s="8"/>
      <c r="H25" s="8"/>
      <c r="I25" s="8">
        <v>37</v>
      </c>
      <c r="J25" s="8"/>
      <c r="K25" s="8"/>
      <c r="L25" s="8"/>
      <c r="M25" s="22"/>
    </row>
    <row r="26" spans="1:13" x14ac:dyDescent="0.2">
      <c r="A26" t="s">
        <v>20</v>
      </c>
      <c r="B26" s="23">
        <v>1</v>
      </c>
      <c r="C26" s="8">
        <v>12</v>
      </c>
      <c r="D26" s="8"/>
      <c r="E26" s="8"/>
      <c r="F26" s="8">
        <v>11</v>
      </c>
      <c r="G26" s="8"/>
      <c r="H26" s="8"/>
      <c r="I26" s="8">
        <v>9</v>
      </c>
      <c r="J26" s="8"/>
      <c r="K26" s="8"/>
      <c r="L26" s="8"/>
      <c r="M26" s="22"/>
    </row>
    <row r="27" spans="1:13" x14ac:dyDescent="0.2">
      <c r="A27" t="s">
        <v>21</v>
      </c>
      <c r="B27" s="23">
        <v>1</v>
      </c>
      <c r="C27" s="8">
        <v>26</v>
      </c>
      <c r="D27" s="8"/>
      <c r="E27" s="8"/>
      <c r="F27" s="8">
        <v>25</v>
      </c>
      <c r="G27" s="8"/>
      <c r="H27" s="8"/>
      <c r="I27" s="8">
        <v>22</v>
      </c>
      <c r="J27" s="8"/>
      <c r="K27" s="8"/>
      <c r="L27" s="8"/>
      <c r="M27" s="22"/>
    </row>
    <row r="28" spans="1:13" x14ac:dyDescent="0.2">
      <c r="A28" t="s">
        <v>22</v>
      </c>
      <c r="B28" s="23">
        <v>1</v>
      </c>
      <c r="C28" s="8">
        <v>61</v>
      </c>
      <c r="D28" s="8"/>
      <c r="E28" s="8"/>
      <c r="F28" s="8">
        <v>67</v>
      </c>
      <c r="G28" s="8"/>
      <c r="H28" s="8"/>
      <c r="I28" s="8">
        <v>67</v>
      </c>
      <c r="J28" s="8"/>
      <c r="K28" s="8"/>
      <c r="L28" s="8"/>
      <c r="M28" s="22"/>
    </row>
    <row r="29" spans="1:13" x14ac:dyDescent="0.2">
      <c r="A29" t="s">
        <v>23</v>
      </c>
      <c r="B29" s="23">
        <v>1</v>
      </c>
      <c r="C29" s="8">
        <v>18</v>
      </c>
      <c r="D29" s="8"/>
      <c r="E29" s="8"/>
      <c r="F29" s="8">
        <v>19</v>
      </c>
      <c r="G29" s="8"/>
      <c r="H29" s="8"/>
      <c r="I29" s="8">
        <v>17</v>
      </c>
      <c r="J29" s="8"/>
      <c r="K29" s="8"/>
      <c r="L29" s="8"/>
      <c r="M29" s="22"/>
    </row>
    <row r="30" spans="1:13" x14ac:dyDescent="0.2">
      <c r="A30" t="s">
        <v>24</v>
      </c>
      <c r="B30" s="23">
        <v>1</v>
      </c>
      <c r="C30" s="8">
        <v>4</v>
      </c>
      <c r="D30" s="8"/>
      <c r="E30" s="8"/>
      <c r="F30" s="8">
        <v>4</v>
      </c>
      <c r="G30" s="8"/>
      <c r="H30" s="8"/>
      <c r="I30" s="8">
        <v>5</v>
      </c>
      <c r="J30" s="8"/>
      <c r="K30" s="8"/>
      <c r="L30" s="8"/>
      <c r="M30" s="22"/>
    </row>
    <row r="31" spans="1:13" x14ac:dyDescent="0.2">
      <c r="A31" t="s">
        <v>25</v>
      </c>
      <c r="B31" s="23">
        <v>1</v>
      </c>
      <c r="C31" s="8">
        <v>11</v>
      </c>
      <c r="D31" s="8"/>
      <c r="E31" s="8"/>
      <c r="F31" s="8">
        <v>12</v>
      </c>
      <c r="G31" s="8"/>
      <c r="H31" s="8"/>
      <c r="I31" s="8">
        <v>11</v>
      </c>
      <c r="J31" s="8"/>
      <c r="K31" s="8"/>
      <c r="L31" s="8"/>
      <c r="M31" s="22"/>
    </row>
    <row r="32" spans="1:13" x14ac:dyDescent="0.2">
      <c r="A32" t="s">
        <v>26</v>
      </c>
      <c r="B32" s="23">
        <v>1</v>
      </c>
      <c r="C32" s="8">
        <v>99</v>
      </c>
      <c r="D32" s="8"/>
      <c r="E32" s="8"/>
      <c r="F32" s="8">
        <v>100</v>
      </c>
      <c r="G32" s="8"/>
      <c r="H32" s="8"/>
      <c r="I32" s="8">
        <v>101</v>
      </c>
      <c r="J32" s="8"/>
      <c r="K32" s="8"/>
      <c r="L32" s="8"/>
      <c r="M32" s="22"/>
    </row>
    <row r="33" spans="1:13" x14ac:dyDescent="0.2">
      <c r="A33" t="s">
        <v>27</v>
      </c>
      <c r="B33" s="23">
        <v>1</v>
      </c>
      <c r="C33" s="8">
        <v>10</v>
      </c>
      <c r="D33" s="8"/>
      <c r="E33" s="8"/>
      <c r="F33" s="8">
        <v>10</v>
      </c>
      <c r="G33" s="8"/>
      <c r="H33" s="8"/>
      <c r="I33" s="8">
        <v>10</v>
      </c>
      <c r="J33" s="8"/>
      <c r="K33" s="8"/>
      <c r="L33" s="8"/>
      <c r="M33" s="22"/>
    </row>
    <row r="34" spans="1:13" x14ac:dyDescent="0.2">
      <c r="A34" s="26" t="s">
        <v>59</v>
      </c>
      <c r="B34" s="23">
        <v>1</v>
      </c>
      <c r="C34" s="8">
        <v>58</v>
      </c>
      <c r="D34" s="8">
        <v>0</v>
      </c>
      <c r="E34" s="8"/>
      <c r="F34" s="8">
        <v>54</v>
      </c>
      <c r="G34" s="8"/>
      <c r="H34" s="8"/>
      <c r="I34" s="8">
        <v>53</v>
      </c>
      <c r="J34" s="8"/>
      <c r="K34" s="8"/>
      <c r="L34" s="8"/>
      <c r="M34" s="22"/>
    </row>
    <row r="35" spans="1:13" x14ac:dyDescent="0.2">
      <c r="A35" t="s">
        <v>29</v>
      </c>
      <c r="B35" s="23">
        <v>1</v>
      </c>
      <c r="C35" s="8">
        <v>27</v>
      </c>
      <c r="D35" s="8"/>
      <c r="E35" s="8"/>
      <c r="F35" s="8">
        <v>30</v>
      </c>
      <c r="G35" s="8"/>
      <c r="H35" s="8"/>
      <c r="I35" s="8">
        <v>28</v>
      </c>
      <c r="J35" s="8"/>
      <c r="K35" s="8"/>
      <c r="L35" s="8"/>
      <c r="M35" s="22"/>
    </row>
    <row r="36" spans="1:13" x14ac:dyDescent="0.2">
      <c r="A36" t="s">
        <v>30</v>
      </c>
      <c r="B36" s="23">
        <v>1</v>
      </c>
      <c r="C36" s="8">
        <v>35</v>
      </c>
      <c r="D36" s="8">
        <v>0</v>
      </c>
      <c r="E36" s="8"/>
      <c r="F36" s="8">
        <v>37</v>
      </c>
      <c r="G36" s="8">
        <v>0</v>
      </c>
      <c r="H36" s="8"/>
      <c r="I36" s="8">
        <v>33</v>
      </c>
      <c r="J36" s="8"/>
      <c r="K36" s="8"/>
      <c r="L36" s="8"/>
      <c r="M36" s="22"/>
    </row>
    <row r="37" spans="1:13" x14ac:dyDescent="0.2">
      <c r="A37" t="s">
        <v>31</v>
      </c>
      <c r="B37" s="23">
        <v>1</v>
      </c>
      <c r="C37" s="8">
        <v>35</v>
      </c>
      <c r="D37" s="8"/>
      <c r="E37" s="8"/>
      <c r="F37" s="8">
        <v>38</v>
      </c>
      <c r="G37" s="8"/>
      <c r="H37" s="8"/>
      <c r="I37" s="8">
        <v>37</v>
      </c>
      <c r="J37" s="8"/>
      <c r="K37" s="8"/>
      <c r="L37" s="8"/>
      <c r="M37" s="22"/>
    </row>
    <row r="38" spans="1:13" x14ac:dyDescent="0.2">
      <c r="A38" t="s">
        <v>32</v>
      </c>
      <c r="B38" s="23">
        <v>1</v>
      </c>
      <c r="C38" s="8">
        <v>15</v>
      </c>
      <c r="D38" s="8"/>
      <c r="E38" s="8"/>
      <c r="F38" s="8">
        <v>14</v>
      </c>
      <c r="G38" s="8"/>
      <c r="H38" s="8"/>
      <c r="I38" s="8">
        <v>14</v>
      </c>
      <c r="J38" s="8"/>
      <c r="K38" s="8"/>
      <c r="L38" s="8"/>
      <c r="M38" s="22"/>
    </row>
    <row r="39" spans="1:13" x14ac:dyDescent="0.2">
      <c r="A39" t="s">
        <v>33</v>
      </c>
      <c r="B39" s="23">
        <v>1</v>
      </c>
      <c r="C39" s="8">
        <v>33</v>
      </c>
      <c r="D39" s="8"/>
      <c r="E39" s="8"/>
      <c r="F39" s="8">
        <v>27</v>
      </c>
      <c r="G39" s="8"/>
      <c r="H39" s="8"/>
      <c r="I39" s="8">
        <v>27</v>
      </c>
      <c r="J39" s="8"/>
      <c r="K39" s="8"/>
      <c r="L39" s="8"/>
      <c r="M39" s="22"/>
    </row>
    <row r="40" spans="1:13" x14ac:dyDescent="0.2">
      <c r="A40" t="s">
        <v>34</v>
      </c>
      <c r="B40" s="23">
        <v>1</v>
      </c>
      <c r="C40" s="8">
        <v>29</v>
      </c>
      <c r="D40" s="8"/>
      <c r="E40" s="8"/>
      <c r="F40" s="8">
        <v>33</v>
      </c>
      <c r="G40" s="8">
        <v>0</v>
      </c>
      <c r="H40" s="8"/>
      <c r="I40" s="8">
        <v>32</v>
      </c>
      <c r="J40" s="8">
        <v>0</v>
      </c>
      <c r="K40" s="8"/>
      <c r="L40" s="8"/>
      <c r="M40" s="22"/>
    </row>
    <row r="41" spans="1:13" x14ac:dyDescent="0.2">
      <c r="A41" t="s">
        <v>35</v>
      </c>
      <c r="B41" s="23">
        <v>1</v>
      </c>
      <c r="C41" s="8">
        <v>54</v>
      </c>
      <c r="D41" s="8">
        <v>0</v>
      </c>
      <c r="E41" s="8"/>
      <c r="F41" s="8">
        <v>58</v>
      </c>
      <c r="G41" s="8"/>
      <c r="H41" s="8"/>
      <c r="I41" s="8">
        <v>48</v>
      </c>
      <c r="J41" s="8"/>
      <c r="K41" s="8"/>
      <c r="L41" s="8"/>
      <c r="M41" s="22"/>
    </row>
    <row r="42" spans="1:13" x14ac:dyDescent="0.2">
      <c r="A42" s="40" t="s">
        <v>68</v>
      </c>
      <c r="B42" s="23"/>
      <c r="C42" s="8"/>
      <c r="D42" s="8"/>
      <c r="E42" s="8"/>
      <c r="F42" s="8"/>
      <c r="G42" s="8"/>
      <c r="H42" s="8"/>
      <c r="I42" s="8"/>
      <c r="J42" s="8"/>
      <c r="K42" s="8"/>
      <c r="L42" s="8"/>
      <c r="M42" s="22"/>
    </row>
    <row r="43" spans="1:13" x14ac:dyDescent="0.2">
      <c r="A43" t="s">
        <v>36</v>
      </c>
      <c r="B43" s="23">
        <v>1</v>
      </c>
      <c r="C43" s="8">
        <v>34</v>
      </c>
      <c r="D43" s="8"/>
      <c r="E43" s="8"/>
      <c r="F43" s="8">
        <v>42</v>
      </c>
      <c r="G43" s="8"/>
      <c r="H43" s="8"/>
      <c r="I43" s="8">
        <v>42</v>
      </c>
      <c r="J43" s="8"/>
      <c r="K43" s="8"/>
      <c r="L43" s="8"/>
      <c r="M43" s="22"/>
    </row>
    <row r="44" spans="1:13" x14ac:dyDescent="0.2">
      <c r="A44" t="s">
        <v>37</v>
      </c>
      <c r="B44" s="23">
        <v>1</v>
      </c>
      <c r="C44" s="8">
        <v>22</v>
      </c>
      <c r="D44" s="8"/>
      <c r="E44" s="8"/>
      <c r="F44" s="8">
        <v>20</v>
      </c>
      <c r="G44" s="8"/>
      <c r="H44" s="8"/>
      <c r="I44" s="8">
        <v>19</v>
      </c>
      <c r="J44" s="8"/>
      <c r="K44" s="8"/>
      <c r="L44" s="8"/>
      <c r="M44" s="22"/>
    </row>
    <row r="45" spans="1:13" x14ac:dyDescent="0.2">
      <c r="A45" t="s">
        <v>38</v>
      </c>
      <c r="B45" s="23">
        <v>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22"/>
    </row>
    <row r="46" spans="1:13" x14ac:dyDescent="0.2">
      <c r="A46" t="s">
        <v>39</v>
      </c>
      <c r="B46" s="23">
        <v>1</v>
      </c>
      <c r="C46" s="8">
        <v>3</v>
      </c>
      <c r="D46" s="8"/>
      <c r="E46" s="8"/>
      <c r="F46" s="8">
        <v>3</v>
      </c>
      <c r="G46" s="8"/>
      <c r="H46" s="8"/>
      <c r="I46" s="8">
        <v>3</v>
      </c>
      <c r="J46" s="8"/>
      <c r="K46" s="8"/>
      <c r="L46" s="8"/>
      <c r="M46" s="22"/>
    </row>
    <row r="47" spans="1:13" x14ac:dyDescent="0.2">
      <c r="A47" s="26" t="s">
        <v>58</v>
      </c>
      <c r="B47" s="23">
        <v>1</v>
      </c>
      <c r="C47" s="8">
        <v>51</v>
      </c>
      <c r="D47" s="8">
        <v>1</v>
      </c>
      <c r="E47" s="8"/>
      <c r="F47" s="8">
        <v>49</v>
      </c>
      <c r="G47" s="8"/>
      <c r="H47" s="8"/>
      <c r="I47" s="8">
        <v>44</v>
      </c>
      <c r="J47" s="8"/>
      <c r="K47" s="8"/>
      <c r="L47" s="8"/>
      <c r="M47" s="22"/>
    </row>
    <row r="48" spans="1:13" x14ac:dyDescent="0.2">
      <c r="B48" s="1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19"/>
    </row>
    <row r="49" spans="1:13" s="1" customFormat="1" x14ac:dyDescent="0.2">
      <c r="A49" s="1" t="s">
        <v>40</v>
      </c>
      <c r="B49" s="11">
        <f>SUBTOTAL(109,B5:B48)</f>
        <v>42</v>
      </c>
      <c r="C49" s="9">
        <f>SUBTOTAL(109,C5:C48)</f>
        <v>1183</v>
      </c>
      <c r="D49" s="9">
        <f>SUM(D5:D47)</f>
        <v>1</v>
      </c>
      <c r="E49" s="9"/>
      <c r="F49" s="9">
        <f>SUBTOTAL(109,Table43478910[Column4])</f>
        <v>1203</v>
      </c>
      <c r="G49" s="9">
        <f>SUM(G5:G47)</f>
        <v>0</v>
      </c>
      <c r="H49" s="9"/>
      <c r="I49" s="9">
        <f>SUBTOTAL(109,Table43478910[Column7])</f>
        <v>1145</v>
      </c>
      <c r="J49" s="9">
        <f>SUBTOTAL(109,Table43478910[Column8])</f>
        <v>0</v>
      </c>
      <c r="K49" s="9"/>
      <c r="L49" s="9"/>
      <c r="M49" s="9"/>
    </row>
  </sheetData>
  <mergeCells count="3">
    <mergeCell ref="C1:D1"/>
    <mergeCell ref="F1:G1"/>
    <mergeCell ref="I1:J1"/>
  </mergeCells>
  <hyperlinks>
    <hyperlink ref="B49" location="Sheet1!B50" display="Sheet1!B50"/>
  </hyperlinks>
  <pageMargins left="0.75" right="0.75" top="1" bottom="1" header="0.5" footer="0.5"/>
  <pageSetup orientation="landscape" r:id="rId1"/>
  <headerFooter alignWithMargins="0">
    <oddHeader>&amp;CPRELIMINARY ELECTION RESULTS</oddHead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I41" sqref="I41"/>
    </sheetView>
  </sheetViews>
  <sheetFormatPr defaultRowHeight="12.75" x14ac:dyDescent="0.2"/>
  <cols>
    <col min="1" max="1" width="20.140625" customWidth="1"/>
    <col min="2" max="8" width="10.42578125" customWidth="1"/>
    <col min="9" max="9" width="11.28515625" customWidth="1"/>
    <col min="10" max="11" width="10.42578125" customWidth="1"/>
    <col min="12" max="13" width="11.42578125" customWidth="1"/>
  </cols>
  <sheetData>
    <row r="1" spans="1:13" x14ac:dyDescent="0.2">
      <c r="C1" s="55" t="s">
        <v>114</v>
      </c>
      <c r="D1" s="55"/>
      <c r="E1" s="55"/>
      <c r="F1" s="39"/>
      <c r="G1" s="55" t="s">
        <v>117</v>
      </c>
      <c r="H1" s="55"/>
      <c r="I1" s="55"/>
      <c r="J1" s="39"/>
      <c r="K1" s="39"/>
      <c r="L1" s="39"/>
      <c r="M1" s="39"/>
    </row>
    <row r="3" spans="1:13" ht="63.75" x14ac:dyDescent="0.2">
      <c r="A3" s="2" t="s">
        <v>0</v>
      </c>
      <c r="B3" t="s">
        <v>46</v>
      </c>
      <c r="C3" s="41" t="s">
        <v>112</v>
      </c>
      <c r="D3" s="41" t="s">
        <v>113</v>
      </c>
      <c r="E3" s="41" t="s">
        <v>45</v>
      </c>
      <c r="F3" s="13"/>
      <c r="G3" s="41" t="s">
        <v>115</v>
      </c>
      <c r="H3" s="41" t="s">
        <v>116</v>
      </c>
      <c r="I3" s="41" t="s">
        <v>45</v>
      </c>
      <c r="J3" s="13"/>
      <c r="K3" s="13"/>
      <c r="L3" s="13"/>
      <c r="M3" s="13"/>
    </row>
    <row r="4" spans="1:13" x14ac:dyDescent="0.2">
      <c r="B4" s="21" t="s">
        <v>47</v>
      </c>
      <c r="C4" s="27" t="s">
        <v>48</v>
      </c>
      <c r="D4" s="27" t="s">
        <v>49</v>
      </c>
      <c r="E4" s="27" t="s">
        <v>63</v>
      </c>
      <c r="F4" s="27" t="s">
        <v>50</v>
      </c>
      <c r="G4" s="27" t="s">
        <v>51</v>
      </c>
      <c r="H4" s="27" t="s">
        <v>52</v>
      </c>
      <c r="I4" s="27" t="s">
        <v>53</v>
      </c>
      <c r="J4" s="27" t="s">
        <v>54</v>
      </c>
      <c r="K4" s="27" t="s">
        <v>55</v>
      </c>
      <c r="L4" s="27" t="s">
        <v>56</v>
      </c>
      <c r="M4" s="20" t="s">
        <v>57</v>
      </c>
    </row>
    <row r="5" spans="1:13" x14ac:dyDescent="0.2">
      <c r="A5" t="s">
        <v>64</v>
      </c>
      <c r="B5" s="23">
        <v>1</v>
      </c>
      <c r="C5" s="8">
        <v>31</v>
      </c>
      <c r="D5" s="8">
        <v>20</v>
      </c>
      <c r="E5" s="8"/>
      <c r="F5" s="8"/>
      <c r="G5" s="8">
        <v>27</v>
      </c>
      <c r="H5" s="8">
        <v>25</v>
      </c>
      <c r="I5" s="8"/>
      <c r="J5" s="8"/>
      <c r="K5" s="8"/>
      <c r="L5" s="8"/>
      <c r="M5" s="22"/>
    </row>
    <row r="6" spans="1:13" x14ac:dyDescent="0.2">
      <c r="A6" t="s">
        <v>65</v>
      </c>
      <c r="B6" s="23">
        <v>1</v>
      </c>
      <c r="C6" s="8"/>
      <c r="D6" s="8"/>
      <c r="E6" s="8"/>
      <c r="F6" s="8"/>
      <c r="G6" s="8"/>
      <c r="H6" s="8"/>
      <c r="I6" s="8"/>
      <c r="J6" s="8"/>
      <c r="K6" s="8"/>
      <c r="L6" s="8"/>
      <c r="M6" s="22"/>
    </row>
    <row r="7" spans="1:13" x14ac:dyDescent="0.2">
      <c r="A7" t="s">
        <v>2</v>
      </c>
      <c r="B7" s="23">
        <v>1</v>
      </c>
      <c r="C7" s="8">
        <v>14</v>
      </c>
      <c r="D7" s="8">
        <v>9</v>
      </c>
      <c r="E7" s="8"/>
      <c r="F7" s="8"/>
      <c r="G7" s="8">
        <v>15</v>
      </c>
      <c r="H7" s="8">
        <v>8</v>
      </c>
      <c r="I7" s="8"/>
      <c r="J7" s="8"/>
      <c r="K7" s="8"/>
      <c r="L7" s="8"/>
      <c r="M7" s="22"/>
    </row>
    <row r="8" spans="1:13" x14ac:dyDescent="0.2">
      <c r="A8" t="s">
        <v>3</v>
      </c>
      <c r="B8" s="23">
        <v>1</v>
      </c>
      <c r="C8" s="8">
        <v>9</v>
      </c>
      <c r="D8" s="8">
        <v>9</v>
      </c>
      <c r="E8" s="8"/>
      <c r="F8" s="8"/>
      <c r="G8" s="8">
        <v>8</v>
      </c>
      <c r="H8" s="8">
        <v>9</v>
      </c>
      <c r="I8" s="8"/>
      <c r="J8" s="8"/>
      <c r="K8" s="8"/>
      <c r="L8" s="8"/>
      <c r="M8" s="22"/>
    </row>
    <row r="9" spans="1:13" x14ac:dyDescent="0.2">
      <c r="A9" t="s">
        <v>4</v>
      </c>
      <c r="B9" s="23">
        <v>1</v>
      </c>
      <c r="C9" s="8">
        <v>21</v>
      </c>
      <c r="D9" s="8">
        <v>5</v>
      </c>
      <c r="E9" s="8"/>
      <c r="F9" s="8"/>
      <c r="G9" s="8">
        <v>14</v>
      </c>
      <c r="H9" s="8">
        <v>13</v>
      </c>
      <c r="I9" s="8"/>
      <c r="J9" s="8"/>
      <c r="K9" s="8"/>
      <c r="L9" s="8"/>
      <c r="M9" s="22"/>
    </row>
    <row r="10" spans="1:13" x14ac:dyDescent="0.2">
      <c r="A10" t="s">
        <v>5</v>
      </c>
      <c r="B10" s="23">
        <v>1</v>
      </c>
      <c r="C10" s="8">
        <v>8</v>
      </c>
      <c r="D10" s="8">
        <v>5</v>
      </c>
      <c r="E10" s="8"/>
      <c r="F10" s="8"/>
      <c r="G10" s="8">
        <v>8</v>
      </c>
      <c r="H10" s="8">
        <v>6</v>
      </c>
      <c r="I10" s="8"/>
      <c r="J10" s="8"/>
      <c r="K10" s="8"/>
      <c r="L10" s="8"/>
      <c r="M10" s="22"/>
    </row>
    <row r="11" spans="1:13" x14ac:dyDescent="0.2">
      <c r="A11" t="s">
        <v>6</v>
      </c>
      <c r="B11" s="23">
        <v>1</v>
      </c>
      <c r="C11" s="8">
        <v>10</v>
      </c>
      <c r="D11" s="8">
        <v>7</v>
      </c>
      <c r="E11" s="8"/>
      <c r="F11" s="8"/>
      <c r="G11" s="8">
        <v>8</v>
      </c>
      <c r="H11" s="8">
        <v>8</v>
      </c>
      <c r="I11" s="8"/>
      <c r="J11" s="8"/>
      <c r="K11" s="8"/>
      <c r="L11" s="8"/>
      <c r="M11" s="22"/>
    </row>
    <row r="12" spans="1:13" x14ac:dyDescent="0.2">
      <c r="A12" t="s">
        <v>7</v>
      </c>
      <c r="B12" s="23">
        <v>1</v>
      </c>
      <c r="C12" s="8">
        <v>11</v>
      </c>
      <c r="D12" s="8">
        <v>12</v>
      </c>
      <c r="E12" s="8"/>
      <c r="F12" s="8"/>
      <c r="G12" s="8">
        <v>15</v>
      </c>
      <c r="H12" s="8">
        <v>8</v>
      </c>
      <c r="I12" s="8"/>
      <c r="J12" s="8"/>
      <c r="K12" s="8"/>
      <c r="L12" s="8"/>
      <c r="M12" s="22"/>
    </row>
    <row r="13" spans="1:13" x14ac:dyDescent="0.2">
      <c r="A13" t="s">
        <v>8</v>
      </c>
      <c r="B13" s="23">
        <v>1</v>
      </c>
      <c r="C13" s="8">
        <v>4</v>
      </c>
      <c r="D13" s="8">
        <v>2</v>
      </c>
      <c r="E13" s="8"/>
      <c r="F13" s="8"/>
      <c r="G13" s="8">
        <v>3</v>
      </c>
      <c r="H13" s="8">
        <v>3</v>
      </c>
      <c r="I13" s="8"/>
      <c r="J13" s="8"/>
      <c r="K13" s="8"/>
      <c r="L13" s="8"/>
      <c r="M13" s="22"/>
    </row>
    <row r="14" spans="1:13" x14ac:dyDescent="0.2">
      <c r="A14" t="s">
        <v>9</v>
      </c>
      <c r="B14" s="23">
        <v>1</v>
      </c>
      <c r="C14" s="8">
        <v>16</v>
      </c>
      <c r="D14" s="8">
        <v>5</v>
      </c>
      <c r="E14" s="8"/>
      <c r="F14" s="8"/>
      <c r="G14" s="8">
        <v>12</v>
      </c>
      <c r="H14" s="8">
        <v>9</v>
      </c>
      <c r="I14" s="8"/>
      <c r="J14" s="8"/>
      <c r="K14" s="8"/>
      <c r="L14" s="8"/>
      <c r="M14" s="22"/>
    </row>
    <row r="15" spans="1:13" x14ac:dyDescent="0.2">
      <c r="A15" t="s">
        <v>10</v>
      </c>
      <c r="B15" s="23">
        <v>1</v>
      </c>
      <c r="C15" s="8">
        <v>44</v>
      </c>
      <c r="D15" s="8">
        <v>21</v>
      </c>
      <c r="E15" s="8">
        <v>0</v>
      </c>
      <c r="F15" s="8"/>
      <c r="G15" s="8">
        <v>32</v>
      </c>
      <c r="H15" s="8">
        <v>31</v>
      </c>
      <c r="I15" s="8">
        <v>0</v>
      </c>
      <c r="J15" s="8"/>
      <c r="K15" s="8"/>
      <c r="L15" s="8"/>
      <c r="M15" s="22"/>
    </row>
    <row r="16" spans="1:13" x14ac:dyDescent="0.2">
      <c r="A16" t="s">
        <v>11</v>
      </c>
      <c r="B16" s="23">
        <v>1</v>
      </c>
      <c r="C16" s="8">
        <v>11</v>
      </c>
      <c r="D16" s="8">
        <v>3</v>
      </c>
      <c r="E16" s="8"/>
      <c r="F16" s="8"/>
      <c r="G16" s="8">
        <v>12</v>
      </c>
      <c r="H16" s="8">
        <v>2</v>
      </c>
      <c r="I16" s="8"/>
      <c r="J16" s="8"/>
      <c r="K16" s="8"/>
      <c r="L16" s="8"/>
      <c r="M16" s="22"/>
    </row>
    <row r="17" spans="1:13" x14ac:dyDescent="0.2">
      <c r="A17" t="s">
        <v>12</v>
      </c>
      <c r="B17" s="23">
        <v>1</v>
      </c>
      <c r="C17" s="8">
        <v>12</v>
      </c>
      <c r="D17" s="8">
        <v>4</v>
      </c>
      <c r="E17" s="8"/>
      <c r="F17" s="8"/>
      <c r="G17" s="8">
        <v>9</v>
      </c>
      <c r="H17" s="8">
        <v>6</v>
      </c>
      <c r="I17" s="8"/>
      <c r="J17" s="8"/>
      <c r="K17" s="8"/>
      <c r="L17" s="8"/>
      <c r="M17" s="22"/>
    </row>
    <row r="18" spans="1:13" x14ac:dyDescent="0.2">
      <c r="A18" t="s">
        <v>66</v>
      </c>
      <c r="B18" s="23">
        <v>1</v>
      </c>
      <c r="C18" s="8">
        <v>8</v>
      </c>
      <c r="D18" s="8">
        <v>1</v>
      </c>
      <c r="E18" s="8"/>
      <c r="F18" s="8"/>
      <c r="G18" s="8">
        <v>7</v>
      </c>
      <c r="H18" s="8">
        <v>3</v>
      </c>
      <c r="I18" s="8"/>
      <c r="J18" s="8"/>
      <c r="K18" s="8"/>
      <c r="L18" s="8"/>
      <c r="M18" s="22"/>
    </row>
    <row r="19" spans="1:13" x14ac:dyDescent="0.2">
      <c r="A19" t="s">
        <v>67</v>
      </c>
      <c r="B19" s="23">
        <v>1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22"/>
    </row>
    <row r="20" spans="1:13" x14ac:dyDescent="0.2">
      <c r="A20" t="s">
        <v>14</v>
      </c>
      <c r="B20" s="23">
        <v>1</v>
      </c>
      <c r="C20" s="8">
        <v>3</v>
      </c>
      <c r="D20" s="8">
        <v>2</v>
      </c>
      <c r="E20" s="8">
        <v>0</v>
      </c>
      <c r="F20" s="8"/>
      <c r="G20" s="8">
        <v>4</v>
      </c>
      <c r="H20" s="8">
        <v>1</v>
      </c>
      <c r="I20" s="8">
        <v>0</v>
      </c>
      <c r="J20" s="8"/>
      <c r="K20" s="8"/>
      <c r="L20" s="8"/>
      <c r="M20" s="22"/>
    </row>
    <row r="21" spans="1:13" x14ac:dyDescent="0.2">
      <c r="A21" t="s">
        <v>15</v>
      </c>
      <c r="B21" s="23">
        <v>1</v>
      </c>
      <c r="C21" s="8">
        <v>10</v>
      </c>
      <c r="D21" s="8">
        <v>7</v>
      </c>
      <c r="E21" s="8"/>
      <c r="F21" s="8"/>
      <c r="G21" s="8">
        <v>8</v>
      </c>
      <c r="H21" s="8">
        <v>9</v>
      </c>
      <c r="I21" s="8"/>
      <c r="J21" s="8"/>
      <c r="K21" s="8"/>
      <c r="L21" s="8"/>
      <c r="M21" s="22"/>
    </row>
    <row r="22" spans="1:13" x14ac:dyDescent="0.2">
      <c r="A22" t="s">
        <v>16</v>
      </c>
      <c r="B22" s="23">
        <v>1</v>
      </c>
      <c r="C22" s="8">
        <v>61</v>
      </c>
      <c r="D22" s="8">
        <v>49</v>
      </c>
      <c r="E22" s="8"/>
      <c r="F22" s="8"/>
      <c r="G22" s="8">
        <v>58</v>
      </c>
      <c r="H22" s="8">
        <v>52</v>
      </c>
      <c r="I22" s="8"/>
      <c r="J22" s="8"/>
      <c r="K22" s="8"/>
      <c r="L22" s="8"/>
      <c r="M22" s="22"/>
    </row>
    <row r="23" spans="1:13" x14ac:dyDescent="0.2">
      <c r="A23" t="s">
        <v>17</v>
      </c>
      <c r="B23" s="23">
        <v>1</v>
      </c>
      <c r="C23" s="8">
        <v>27</v>
      </c>
      <c r="D23" s="8">
        <v>15</v>
      </c>
      <c r="E23" s="8"/>
      <c r="F23" s="8"/>
      <c r="G23" s="8">
        <v>23</v>
      </c>
      <c r="H23" s="8">
        <v>18</v>
      </c>
      <c r="I23" s="8"/>
      <c r="J23" s="8"/>
      <c r="K23" s="8"/>
      <c r="L23" s="8"/>
      <c r="M23" s="22"/>
    </row>
    <row r="24" spans="1:13" x14ac:dyDescent="0.2">
      <c r="A24" t="s">
        <v>18</v>
      </c>
      <c r="B24" s="23">
        <v>1</v>
      </c>
      <c r="C24" s="8">
        <v>5</v>
      </c>
      <c r="D24" s="8">
        <v>8</v>
      </c>
      <c r="E24" s="8"/>
      <c r="F24" s="8"/>
      <c r="G24" s="8">
        <v>7</v>
      </c>
      <c r="H24" s="8">
        <v>5</v>
      </c>
      <c r="I24" s="8"/>
      <c r="J24" s="8"/>
      <c r="K24" s="8"/>
      <c r="L24" s="8"/>
      <c r="M24" s="22"/>
    </row>
    <row r="25" spans="1:13" x14ac:dyDescent="0.2">
      <c r="A25" t="s">
        <v>19</v>
      </c>
      <c r="B25" s="23">
        <v>1</v>
      </c>
      <c r="C25" s="8">
        <v>29</v>
      </c>
      <c r="D25" s="8">
        <v>8</v>
      </c>
      <c r="E25" s="8"/>
      <c r="F25" s="8"/>
      <c r="G25" s="8">
        <v>21</v>
      </c>
      <c r="H25" s="8">
        <v>19</v>
      </c>
      <c r="I25" s="8"/>
      <c r="J25" s="8"/>
      <c r="K25" s="8"/>
      <c r="L25" s="8"/>
      <c r="M25" s="22"/>
    </row>
    <row r="26" spans="1:13" x14ac:dyDescent="0.2">
      <c r="A26" t="s">
        <v>20</v>
      </c>
      <c r="B26" s="23">
        <v>1</v>
      </c>
      <c r="C26" s="8">
        <v>7</v>
      </c>
      <c r="D26" s="8">
        <v>5</v>
      </c>
      <c r="E26" s="8"/>
      <c r="F26" s="8"/>
      <c r="G26" s="8">
        <v>9</v>
      </c>
      <c r="H26" s="8">
        <v>3</v>
      </c>
      <c r="I26" s="8"/>
      <c r="J26" s="8"/>
      <c r="K26" s="8"/>
      <c r="L26" s="8"/>
      <c r="M26" s="22"/>
    </row>
    <row r="27" spans="1:13" x14ac:dyDescent="0.2">
      <c r="A27" t="s">
        <v>21</v>
      </c>
      <c r="B27" s="23">
        <v>1</v>
      </c>
      <c r="C27" s="8">
        <v>16</v>
      </c>
      <c r="D27" s="8">
        <v>7</v>
      </c>
      <c r="E27" s="8"/>
      <c r="F27" s="8"/>
      <c r="G27" s="8">
        <v>17</v>
      </c>
      <c r="H27" s="8">
        <v>9</v>
      </c>
      <c r="I27" s="8"/>
      <c r="J27" s="8"/>
      <c r="K27" s="8"/>
      <c r="L27" s="8"/>
      <c r="M27" s="22"/>
    </row>
    <row r="28" spans="1:13" x14ac:dyDescent="0.2">
      <c r="A28" t="s">
        <v>22</v>
      </c>
      <c r="B28" s="23">
        <v>1</v>
      </c>
      <c r="C28" s="8">
        <v>37</v>
      </c>
      <c r="D28" s="8">
        <v>21</v>
      </c>
      <c r="E28" s="8"/>
      <c r="F28" s="8"/>
      <c r="G28" s="8">
        <v>33</v>
      </c>
      <c r="H28" s="8">
        <v>26</v>
      </c>
      <c r="I28" s="8"/>
      <c r="J28" s="8"/>
      <c r="K28" s="8"/>
      <c r="L28" s="8"/>
      <c r="M28" s="22"/>
    </row>
    <row r="29" spans="1:13" x14ac:dyDescent="0.2">
      <c r="A29" t="s">
        <v>23</v>
      </c>
      <c r="B29" s="23">
        <v>1</v>
      </c>
      <c r="C29" s="8">
        <v>12</v>
      </c>
      <c r="D29" s="8">
        <v>3</v>
      </c>
      <c r="E29" s="8"/>
      <c r="F29" s="8"/>
      <c r="G29" s="8">
        <v>8</v>
      </c>
      <c r="H29" s="8">
        <v>7</v>
      </c>
      <c r="I29" s="8"/>
      <c r="J29" s="8"/>
      <c r="K29" s="8"/>
      <c r="L29" s="8"/>
      <c r="M29" s="22"/>
    </row>
    <row r="30" spans="1:13" x14ac:dyDescent="0.2">
      <c r="A30" t="s">
        <v>24</v>
      </c>
      <c r="B30" s="23">
        <v>1</v>
      </c>
      <c r="C30" s="8">
        <v>3</v>
      </c>
      <c r="D30" s="8">
        <v>2</v>
      </c>
      <c r="E30" s="8"/>
      <c r="F30" s="8"/>
      <c r="G30" s="8">
        <v>3</v>
      </c>
      <c r="H30" s="8">
        <v>2</v>
      </c>
      <c r="I30" s="8"/>
      <c r="J30" s="8"/>
      <c r="K30" s="8"/>
      <c r="L30" s="8"/>
      <c r="M30" s="22"/>
    </row>
    <row r="31" spans="1:13" x14ac:dyDescent="0.2">
      <c r="A31" t="s">
        <v>25</v>
      </c>
      <c r="B31" s="23">
        <v>1</v>
      </c>
      <c r="C31" s="8">
        <v>9</v>
      </c>
      <c r="D31" s="8">
        <v>3</v>
      </c>
      <c r="E31" s="8"/>
      <c r="F31" s="8"/>
      <c r="G31" s="8">
        <v>11</v>
      </c>
      <c r="H31" s="8">
        <v>1</v>
      </c>
      <c r="I31" s="8"/>
      <c r="J31" s="8"/>
      <c r="K31" s="8"/>
      <c r="L31" s="8"/>
      <c r="M31" s="22"/>
    </row>
    <row r="32" spans="1:13" x14ac:dyDescent="0.2">
      <c r="A32" t="s">
        <v>26</v>
      </c>
      <c r="B32" s="23">
        <v>1</v>
      </c>
      <c r="C32" s="8">
        <v>66</v>
      </c>
      <c r="D32" s="8">
        <v>35</v>
      </c>
      <c r="E32" s="8"/>
      <c r="F32" s="8"/>
      <c r="G32" s="8">
        <v>60</v>
      </c>
      <c r="H32" s="8">
        <v>41</v>
      </c>
      <c r="I32" s="8"/>
      <c r="J32" s="8"/>
      <c r="K32" s="8"/>
      <c r="L32" s="8"/>
      <c r="M32" s="22"/>
    </row>
    <row r="33" spans="1:13" x14ac:dyDescent="0.2">
      <c r="A33" t="s">
        <v>27</v>
      </c>
      <c r="B33" s="23">
        <v>1</v>
      </c>
      <c r="C33" s="8">
        <v>8</v>
      </c>
      <c r="D33" s="8">
        <v>1</v>
      </c>
      <c r="E33" s="8"/>
      <c r="F33" s="8"/>
      <c r="G33" s="8">
        <v>8</v>
      </c>
      <c r="H33" s="8">
        <v>1</v>
      </c>
      <c r="I33" s="8"/>
      <c r="J33" s="8"/>
      <c r="K33" s="8"/>
      <c r="L33" s="8"/>
      <c r="M33" s="22"/>
    </row>
    <row r="34" spans="1:13" x14ac:dyDescent="0.2">
      <c r="A34" s="26" t="s">
        <v>59</v>
      </c>
      <c r="B34" s="23">
        <v>1</v>
      </c>
      <c r="C34" s="8">
        <v>39</v>
      </c>
      <c r="D34" s="8">
        <v>17</v>
      </c>
      <c r="E34" s="8"/>
      <c r="F34" s="8"/>
      <c r="G34" s="8">
        <v>31</v>
      </c>
      <c r="H34" s="8">
        <v>23</v>
      </c>
      <c r="I34" s="8"/>
      <c r="J34" s="8"/>
      <c r="K34" s="8"/>
      <c r="L34" s="8"/>
      <c r="M34" s="22"/>
    </row>
    <row r="35" spans="1:13" x14ac:dyDescent="0.2">
      <c r="A35" t="s">
        <v>29</v>
      </c>
      <c r="B35" s="23">
        <v>1</v>
      </c>
      <c r="C35" s="8">
        <v>18</v>
      </c>
      <c r="D35" s="8">
        <v>8</v>
      </c>
      <c r="E35" s="8"/>
      <c r="F35" s="8"/>
      <c r="G35" s="8">
        <v>14</v>
      </c>
      <c r="H35" s="8">
        <v>10</v>
      </c>
      <c r="I35" s="8"/>
      <c r="J35" s="8"/>
      <c r="K35" s="8"/>
      <c r="L35" s="8"/>
      <c r="M35" s="22"/>
    </row>
    <row r="36" spans="1:13" x14ac:dyDescent="0.2">
      <c r="A36" t="s">
        <v>30</v>
      </c>
      <c r="B36" s="23">
        <v>1</v>
      </c>
      <c r="C36" s="8">
        <v>22</v>
      </c>
      <c r="D36" s="8">
        <v>16</v>
      </c>
      <c r="E36" s="8"/>
      <c r="F36" s="8"/>
      <c r="G36" s="8">
        <v>26</v>
      </c>
      <c r="H36" s="8">
        <v>13</v>
      </c>
      <c r="I36" s="8"/>
      <c r="J36" s="8"/>
      <c r="K36" s="8"/>
      <c r="L36" s="8"/>
      <c r="M36" s="22"/>
    </row>
    <row r="37" spans="1:13" x14ac:dyDescent="0.2">
      <c r="A37" t="s">
        <v>31</v>
      </c>
      <c r="B37" s="23">
        <v>1</v>
      </c>
      <c r="C37" s="8">
        <v>26</v>
      </c>
      <c r="D37" s="8">
        <v>7</v>
      </c>
      <c r="E37" s="8"/>
      <c r="F37" s="8"/>
      <c r="G37" s="8">
        <v>20</v>
      </c>
      <c r="H37" s="8">
        <v>13</v>
      </c>
      <c r="I37" s="8"/>
      <c r="J37" s="8"/>
      <c r="K37" s="8"/>
      <c r="L37" s="8"/>
      <c r="M37" s="22"/>
    </row>
    <row r="38" spans="1:13" x14ac:dyDescent="0.2">
      <c r="A38" t="s">
        <v>32</v>
      </c>
      <c r="B38" s="23">
        <v>1</v>
      </c>
      <c r="C38" s="8">
        <v>6</v>
      </c>
      <c r="D38" s="8">
        <v>7</v>
      </c>
      <c r="E38" s="8"/>
      <c r="F38" s="8"/>
      <c r="G38" s="8">
        <v>7</v>
      </c>
      <c r="H38" s="8">
        <v>4</v>
      </c>
      <c r="I38" s="8"/>
      <c r="J38" s="8"/>
      <c r="K38" s="8"/>
      <c r="L38" s="8"/>
      <c r="M38" s="22"/>
    </row>
    <row r="39" spans="1:13" x14ac:dyDescent="0.2">
      <c r="A39" t="s">
        <v>33</v>
      </c>
      <c r="B39" s="23">
        <v>1</v>
      </c>
      <c r="C39" s="8">
        <v>20</v>
      </c>
      <c r="D39" s="8">
        <v>8</v>
      </c>
      <c r="E39" s="8"/>
      <c r="F39" s="8"/>
      <c r="G39" s="8">
        <v>14</v>
      </c>
      <c r="H39" s="8">
        <v>10</v>
      </c>
      <c r="I39" s="8"/>
      <c r="J39" s="8"/>
      <c r="K39" s="8"/>
      <c r="L39" s="8"/>
      <c r="M39" s="22"/>
    </row>
    <row r="40" spans="1:13" x14ac:dyDescent="0.2">
      <c r="A40" t="s">
        <v>34</v>
      </c>
      <c r="B40" s="23">
        <v>1</v>
      </c>
      <c r="C40" s="8">
        <v>16</v>
      </c>
      <c r="D40" s="8">
        <v>17</v>
      </c>
      <c r="E40" s="8"/>
      <c r="F40" s="8"/>
      <c r="G40" s="8">
        <v>18</v>
      </c>
      <c r="H40" s="8">
        <v>17</v>
      </c>
      <c r="I40" s="8"/>
      <c r="J40" s="8"/>
      <c r="K40" s="8"/>
      <c r="L40" s="8"/>
      <c r="M40" s="22"/>
    </row>
    <row r="41" spans="1:13" x14ac:dyDescent="0.2">
      <c r="A41" t="s">
        <v>35</v>
      </c>
      <c r="B41" s="23">
        <v>1</v>
      </c>
      <c r="C41" s="8">
        <v>29</v>
      </c>
      <c r="D41" s="8">
        <v>20</v>
      </c>
      <c r="E41" s="8"/>
      <c r="F41" s="8"/>
      <c r="G41" s="8">
        <v>27</v>
      </c>
      <c r="H41" s="8">
        <v>24</v>
      </c>
      <c r="I41" s="8"/>
      <c r="J41" s="8"/>
      <c r="K41" s="8"/>
      <c r="L41" s="8"/>
      <c r="M41" s="22"/>
    </row>
    <row r="42" spans="1:13" x14ac:dyDescent="0.2">
      <c r="A42" s="40" t="s">
        <v>68</v>
      </c>
      <c r="B42" s="23">
        <v>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22"/>
    </row>
    <row r="43" spans="1:13" x14ac:dyDescent="0.2">
      <c r="A43" t="s">
        <v>36</v>
      </c>
      <c r="B43" s="23">
        <v>1</v>
      </c>
      <c r="C43" s="8">
        <v>28</v>
      </c>
      <c r="D43" s="8">
        <v>10</v>
      </c>
      <c r="E43" s="8"/>
      <c r="F43" s="8"/>
      <c r="G43" s="8">
        <v>23</v>
      </c>
      <c r="H43" s="8">
        <v>13</v>
      </c>
      <c r="I43" s="8"/>
      <c r="J43" s="8"/>
      <c r="K43" s="8"/>
      <c r="L43" s="8"/>
      <c r="M43" s="22"/>
    </row>
    <row r="44" spans="1:13" x14ac:dyDescent="0.2">
      <c r="A44" t="s">
        <v>37</v>
      </c>
      <c r="B44" s="23">
        <v>1</v>
      </c>
      <c r="C44" s="8">
        <v>9</v>
      </c>
      <c r="D44" s="8">
        <v>8</v>
      </c>
      <c r="E44" s="8"/>
      <c r="F44" s="8"/>
      <c r="G44" s="8">
        <v>8</v>
      </c>
      <c r="H44" s="8">
        <v>7</v>
      </c>
      <c r="I44" s="8"/>
      <c r="J44" s="8"/>
      <c r="K44" s="8"/>
      <c r="L44" s="8"/>
      <c r="M44" s="22"/>
    </row>
    <row r="45" spans="1:13" x14ac:dyDescent="0.2">
      <c r="A45" t="s">
        <v>38</v>
      </c>
      <c r="B45" s="23">
        <v>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22"/>
    </row>
    <row r="46" spans="1:13" x14ac:dyDescent="0.2">
      <c r="A46" t="s">
        <v>39</v>
      </c>
      <c r="B46" s="23">
        <v>1</v>
      </c>
      <c r="C46" s="8">
        <v>2</v>
      </c>
      <c r="D46" s="8">
        <v>1</v>
      </c>
      <c r="E46" s="8"/>
      <c r="F46" s="8"/>
      <c r="G46" s="8">
        <v>2</v>
      </c>
      <c r="H46" s="8">
        <v>1</v>
      </c>
      <c r="I46" s="8"/>
      <c r="J46" s="8"/>
      <c r="K46" s="8"/>
      <c r="L46" s="8"/>
      <c r="M46" s="22"/>
    </row>
    <row r="47" spans="1:13" x14ac:dyDescent="0.2">
      <c r="A47" s="26" t="s">
        <v>58</v>
      </c>
      <c r="B47" s="23">
        <v>1</v>
      </c>
      <c r="C47" s="8">
        <v>35</v>
      </c>
      <c r="D47" s="8">
        <v>9</v>
      </c>
      <c r="E47" s="8"/>
      <c r="F47" s="8"/>
      <c r="G47" s="8">
        <v>26</v>
      </c>
      <c r="H47" s="8">
        <v>16</v>
      </c>
      <c r="I47" s="8"/>
      <c r="J47" s="8"/>
      <c r="K47" s="8"/>
      <c r="L47" s="8"/>
      <c r="M47" s="22"/>
    </row>
    <row r="48" spans="1:13" x14ac:dyDescent="0.2">
      <c r="B48" s="1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19"/>
    </row>
    <row r="49" spans="1:13" s="1" customFormat="1" x14ac:dyDescent="0.2">
      <c r="A49" s="1" t="s">
        <v>40</v>
      </c>
      <c r="B49" s="11">
        <f>SUBTOTAL(109,B5:B48)</f>
        <v>43</v>
      </c>
      <c r="C49" s="9">
        <f>SUBTOTAL(109,C5:C48)</f>
        <v>742</v>
      </c>
      <c r="D49" s="9">
        <f>SUM(D5:D47)</f>
        <v>397</v>
      </c>
      <c r="E49" s="9">
        <f>SUM(E5:E47)</f>
        <v>0</v>
      </c>
      <c r="F49" s="9"/>
      <c r="G49" s="9">
        <f>SUM(G5:G47)</f>
        <v>656</v>
      </c>
      <c r="H49" s="9">
        <f>SUBTOTAL(109,Table4347891011[Column6])</f>
        <v>476</v>
      </c>
      <c r="I49" s="9">
        <f>SUM(I5:I47)</f>
        <v>0</v>
      </c>
      <c r="J49" s="9"/>
      <c r="K49" s="9"/>
      <c r="L49" s="9"/>
      <c r="M49" s="9"/>
    </row>
  </sheetData>
  <mergeCells count="2">
    <mergeCell ref="C1:E1"/>
    <mergeCell ref="G1:I1"/>
  </mergeCells>
  <hyperlinks>
    <hyperlink ref="B49" location="Sheet1!B50" display="Sheet1!B50"/>
  </hyperlinks>
  <pageMargins left="0.75" right="0.75" top="1" bottom="1" header="0.5" footer="0.5"/>
  <pageSetup orientation="landscape" r:id="rId1"/>
  <headerFooter alignWithMargins="0">
    <oddHeader>&amp;CPRELIMINARY ELECTION RESULTS</oddHead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E42" sqref="E42"/>
    </sheetView>
  </sheetViews>
  <sheetFormatPr defaultRowHeight="12.75" x14ac:dyDescent="0.2"/>
  <cols>
    <col min="1" max="1" width="20.140625" customWidth="1"/>
    <col min="2" max="8" width="10.42578125" customWidth="1"/>
    <col min="9" max="9" width="11.28515625" customWidth="1"/>
    <col min="10" max="11" width="10.42578125" customWidth="1"/>
    <col min="12" max="13" width="11.42578125" customWidth="1"/>
  </cols>
  <sheetData>
    <row r="1" spans="1:13" x14ac:dyDescent="0.2">
      <c r="C1" s="55" t="s">
        <v>118</v>
      </c>
      <c r="D1" s="55"/>
      <c r="E1" s="55"/>
      <c r="F1" s="55"/>
      <c r="G1" s="39"/>
      <c r="H1" s="55" t="s">
        <v>124</v>
      </c>
      <c r="I1" s="55"/>
      <c r="J1" s="55"/>
      <c r="K1" s="39"/>
      <c r="L1" s="39"/>
      <c r="M1" s="39"/>
    </row>
    <row r="3" spans="1:13" ht="62.25" x14ac:dyDescent="0.2">
      <c r="A3" s="2" t="s">
        <v>0</v>
      </c>
      <c r="B3" t="s">
        <v>46</v>
      </c>
      <c r="C3" s="41" t="s">
        <v>119</v>
      </c>
      <c r="D3" s="41" t="s">
        <v>120</v>
      </c>
      <c r="E3" s="41" t="s">
        <v>121</v>
      </c>
      <c r="F3" s="41" t="s">
        <v>45</v>
      </c>
      <c r="G3" s="41"/>
      <c r="H3" s="41" t="s">
        <v>122</v>
      </c>
      <c r="I3" s="41" t="s">
        <v>123</v>
      </c>
      <c r="J3" s="41" t="s">
        <v>45</v>
      </c>
      <c r="K3" s="13"/>
      <c r="L3" s="13"/>
      <c r="M3" s="13"/>
    </row>
    <row r="4" spans="1:13" x14ac:dyDescent="0.2">
      <c r="B4" s="21" t="s">
        <v>47</v>
      </c>
      <c r="C4" s="27" t="s">
        <v>48</v>
      </c>
      <c r="D4" s="27" t="s">
        <v>49</v>
      </c>
      <c r="E4" s="27" t="s">
        <v>63</v>
      </c>
      <c r="F4" s="27" t="s">
        <v>50</v>
      </c>
      <c r="G4" s="27" t="s">
        <v>51</v>
      </c>
      <c r="H4" s="27" t="s">
        <v>52</v>
      </c>
      <c r="I4" s="27" t="s">
        <v>53</v>
      </c>
      <c r="J4" s="27" t="s">
        <v>54</v>
      </c>
      <c r="K4" s="27" t="s">
        <v>55</v>
      </c>
      <c r="L4" s="27" t="s">
        <v>56</v>
      </c>
      <c r="M4" s="20" t="s">
        <v>57</v>
      </c>
    </row>
    <row r="5" spans="1:13" x14ac:dyDescent="0.2">
      <c r="A5" t="s">
        <v>64</v>
      </c>
      <c r="B5" s="23">
        <v>1</v>
      </c>
      <c r="C5" s="8"/>
      <c r="D5" s="8"/>
      <c r="E5" s="8"/>
      <c r="F5" s="8"/>
      <c r="G5" s="8"/>
      <c r="H5" s="8">
        <v>2</v>
      </c>
      <c r="I5" s="8">
        <v>55</v>
      </c>
      <c r="J5" s="8"/>
      <c r="K5" s="8"/>
      <c r="L5" s="8"/>
      <c r="M5" s="22"/>
    </row>
    <row r="6" spans="1:13" x14ac:dyDescent="0.2">
      <c r="A6" t="s">
        <v>65</v>
      </c>
      <c r="B6" s="23">
        <v>1</v>
      </c>
      <c r="C6" s="8"/>
      <c r="D6" s="8"/>
      <c r="E6" s="8"/>
      <c r="F6" s="8"/>
      <c r="G6" s="8"/>
      <c r="H6" s="8"/>
      <c r="I6" s="8"/>
      <c r="J6" s="8"/>
      <c r="K6" s="8"/>
      <c r="L6" s="8"/>
      <c r="M6" s="22"/>
    </row>
    <row r="7" spans="1:13" x14ac:dyDescent="0.2">
      <c r="A7" t="s">
        <v>2</v>
      </c>
      <c r="B7" s="23">
        <v>1</v>
      </c>
      <c r="C7" s="8"/>
      <c r="D7" s="8"/>
      <c r="E7" s="8"/>
      <c r="F7" s="8"/>
      <c r="G7" s="8"/>
      <c r="H7" s="8">
        <v>1</v>
      </c>
      <c r="I7" s="8">
        <v>27</v>
      </c>
      <c r="J7" s="8"/>
      <c r="K7" s="8"/>
      <c r="L7" s="8"/>
      <c r="M7" s="22"/>
    </row>
    <row r="8" spans="1:13" x14ac:dyDescent="0.2">
      <c r="A8" t="s">
        <v>3</v>
      </c>
      <c r="B8" s="23">
        <v>1</v>
      </c>
      <c r="C8" s="8"/>
      <c r="D8" s="8"/>
      <c r="E8" s="8"/>
      <c r="F8" s="8"/>
      <c r="G8" s="8"/>
      <c r="H8" s="8">
        <v>0</v>
      </c>
      <c r="I8" s="8">
        <v>22</v>
      </c>
      <c r="J8" s="8"/>
      <c r="K8" s="8"/>
      <c r="L8" s="8"/>
      <c r="M8" s="22"/>
    </row>
    <row r="9" spans="1:13" x14ac:dyDescent="0.2">
      <c r="A9" t="s">
        <v>4</v>
      </c>
      <c r="B9" s="23">
        <v>1</v>
      </c>
      <c r="C9" s="8"/>
      <c r="D9" s="8"/>
      <c r="E9" s="8"/>
      <c r="F9" s="8"/>
      <c r="G9" s="8"/>
      <c r="H9" s="8">
        <v>2</v>
      </c>
      <c r="I9" s="8">
        <v>31</v>
      </c>
      <c r="J9" s="8"/>
      <c r="K9" s="8"/>
      <c r="L9" s="8"/>
      <c r="M9" s="22"/>
    </row>
    <row r="10" spans="1:13" x14ac:dyDescent="0.2">
      <c r="A10" t="s">
        <v>5</v>
      </c>
      <c r="B10" s="23">
        <v>1</v>
      </c>
      <c r="C10" s="8"/>
      <c r="D10" s="8"/>
      <c r="E10" s="8"/>
      <c r="F10" s="8"/>
      <c r="G10" s="8"/>
      <c r="H10" s="8">
        <v>1</v>
      </c>
      <c r="I10" s="8">
        <v>16</v>
      </c>
      <c r="J10" s="8"/>
      <c r="K10" s="8"/>
      <c r="L10" s="8"/>
      <c r="M10" s="22"/>
    </row>
    <row r="11" spans="1:13" x14ac:dyDescent="0.2">
      <c r="A11" t="s">
        <v>6</v>
      </c>
      <c r="B11" s="23">
        <v>1</v>
      </c>
      <c r="C11" s="8"/>
      <c r="D11" s="8"/>
      <c r="E11" s="8"/>
      <c r="F11" s="8"/>
      <c r="G11" s="8"/>
      <c r="H11" s="8">
        <v>4</v>
      </c>
      <c r="I11" s="8">
        <v>14</v>
      </c>
      <c r="J11" s="8"/>
      <c r="K11" s="8"/>
      <c r="L11" s="8"/>
      <c r="M11" s="22"/>
    </row>
    <row r="12" spans="1:13" x14ac:dyDescent="0.2">
      <c r="A12" t="s">
        <v>7</v>
      </c>
      <c r="B12" s="23">
        <v>1</v>
      </c>
      <c r="C12" s="8"/>
      <c r="D12" s="8"/>
      <c r="E12" s="8"/>
      <c r="F12" s="8"/>
      <c r="G12" s="8"/>
      <c r="H12" s="8">
        <v>1</v>
      </c>
      <c r="I12" s="8">
        <v>23</v>
      </c>
      <c r="J12" s="8"/>
      <c r="K12" s="8"/>
      <c r="L12" s="8"/>
      <c r="M12" s="22"/>
    </row>
    <row r="13" spans="1:13" x14ac:dyDescent="0.2">
      <c r="A13" t="s">
        <v>8</v>
      </c>
      <c r="B13" s="23">
        <v>1</v>
      </c>
      <c r="C13" s="8"/>
      <c r="D13" s="8"/>
      <c r="E13" s="8"/>
      <c r="F13" s="8"/>
      <c r="G13" s="8"/>
      <c r="H13" s="8">
        <v>0</v>
      </c>
      <c r="I13" s="8">
        <v>9</v>
      </c>
      <c r="J13" s="8"/>
      <c r="K13" s="8"/>
      <c r="L13" s="8"/>
      <c r="M13" s="22"/>
    </row>
    <row r="14" spans="1:13" x14ac:dyDescent="0.2">
      <c r="A14" t="s">
        <v>9</v>
      </c>
      <c r="B14" s="23">
        <v>1</v>
      </c>
      <c r="C14" s="8"/>
      <c r="D14" s="8"/>
      <c r="E14" s="8"/>
      <c r="F14" s="8"/>
      <c r="G14" s="8"/>
      <c r="H14" s="8">
        <v>2</v>
      </c>
      <c r="I14" s="8">
        <v>23</v>
      </c>
      <c r="J14" s="8"/>
      <c r="K14" s="8"/>
      <c r="L14" s="8"/>
      <c r="M14" s="22"/>
    </row>
    <row r="15" spans="1:13" x14ac:dyDescent="0.2">
      <c r="A15" t="s">
        <v>10</v>
      </c>
      <c r="B15" s="23">
        <v>1</v>
      </c>
      <c r="C15" s="8"/>
      <c r="D15" s="8"/>
      <c r="E15" s="8"/>
      <c r="F15" s="8"/>
      <c r="G15" s="8"/>
      <c r="H15" s="8">
        <v>5</v>
      </c>
      <c r="I15" s="8">
        <v>66</v>
      </c>
      <c r="J15" s="8"/>
      <c r="K15" s="8"/>
      <c r="L15" s="8"/>
      <c r="M15" s="22"/>
    </row>
    <row r="16" spans="1:13" x14ac:dyDescent="0.2">
      <c r="A16" t="s">
        <v>11</v>
      </c>
      <c r="B16" s="23">
        <v>1</v>
      </c>
      <c r="C16" s="8">
        <v>6</v>
      </c>
      <c r="D16" s="8">
        <v>3</v>
      </c>
      <c r="E16" s="8">
        <v>4</v>
      </c>
      <c r="F16" s="8"/>
      <c r="G16" s="8"/>
      <c r="H16" s="8"/>
      <c r="I16" s="8"/>
      <c r="J16" s="8"/>
      <c r="K16" s="8"/>
      <c r="L16" s="8"/>
      <c r="M16" s="22"/>
    </row>
    <row r="17" spans="1:13" x14ac:dyDescent="0.2">
      <c r="A17" t="s">
        <v>12</v>
      </c>
      <c r="B17" s="23">
        <v>1</v>
      </c>
      <c r="C17" s="8"/>
      <c r="D17" s="8"/>
      <c r="E17" s="8"/>
      <c r="F17" s="8"/>
      <c r="G17" s="8"/>
      <c r="H17" s="8">
        <v>2</v>
      </c>
      <c r="I17" s="8">
        <v>14</v>
      </c>
      <c r="J17" s="8"/>
      <c r="K17" s="8"/>
      <c r="L17" s="8"/>
      <c r="M17" s="22"/>
    </row>
    <row r="18" spans="1:13" x14ac:dyDescent="0.2">
      <c r="A18" t="s">
        <v>66</v>
      </c>
      <c r="B18" s="23">
        <v>1</v>
      </c>
      <c r="C18" s="8">
        <v>5</v>
      </c>
      <c r="D18" s="8">
        <v>4</v>
      </c>
      <c r="E18" s="8">
        <v>3</v>
      </c>
      <c r="F18" s="8"/>
      <c r="G18" s="8"/>
      <c r="H18" s="8"/>
      <c r="I18" s="8"/>
      <c r="J18" s="8"/>
      <c r="K18" s="8"/>
      <c r="L18" s="8"/>
      <c r="M18" s="22"/>
    </row>
    <row r="19" spans="1:13" x14ac:dyDescent="0.2">
      <c r="A19" t="s">
        <v>67</v>
      </c>
      <c r="B19" s="23">
        <v>1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22"/>
    </row>
    <row r="20" spans="1:13" x14ac:dyDescent="0.2">
      <c r="A20" t="s">
        <v>14</v>
      </c>
      <c r="B20" s="23">
        <v>1</v>
      </c>
      <c r="C20" s="8">
        <v>2</v>
      </c>
      <c r="D20" s="8">
        <v>0</v>
      </c>
      <c r="E20" s="8">
        <v>3</v>
      </c>
      <c r="F20" s="8">
        <v>0</v>
      </c>
      <c r="G20" s="8"/>
      <c r="H20" s="8"/>
      <c r="I20" s="8"/>
      <c r="J20" s="8"/>
      <c r="K20" s="8"/>
      <c r="L20" s="8"/>
      <c r="M20" s="22"/>
    </row>
    <row r="21" spans="1:13" x14ac:dyDescent="0.2">
      <c r="A21" t="s">
        <v>15</v>
      </c>
      <c r="B21" s="23">
        <v>1</v>
      </c>
      <c r="C21" s="8">
        <v>9</v>
      </c>
      <c r="D21" s="8">
        <v>4</v>
      </c>
      <c r="E21" s="8">
        <v>7</v>
      </c>
      <c r="F21" s="8"/>
      <c r="G21" s="8"/>
      <c r="H21" s="8"/>
      <c r="I21" s="8"/>
      <c r="J21" s="8"/>
      <c r="K21" s="8"/>
      <c r="L21" s="8"/>
      <c r="M21" s="22"/>
    </row>
    <row r="22" spans="1:13" x14ac:dyDescent="0.2">
      <c r="A22" t="s">
        <v>16</v>
      </c>
      <c r="B22" s="23">
        <v>1</v>
      </c>
      <c r="C22" s="8">
        <v>63</v>
      </c>
      <c r="D22" s="8">
        <v>21</v>
      </c>
      <c r="E22" s="8">
        <v>42</v>
      </c>
      <c r="F22" s="8"/>
      <c r="G22" s="8"/>
      <c r="H22" s="8"/>
      <c r="I22" s="8"/>
      <c r="J22" s="8"/>
      <c r="K22" s="8"/>
      <c r="L22" s="8"/>
      <c r="M22" s="22"/>
    </row>
    <row r="23" spans="1:13" x14ac:dyDescent="0.2">
      <c r="A23" t="s">
        <v>17</v>
      </c>
      <c r="B23" s="23">
        <v>1</v>
      </c>
      <c r="C23" s="8"/>
      <c r="D23" s="8"/>
      <c r="E23" s="8"/>
      <c r="F23" s="8"/>
      <c r="G23" s="8"/>
      <c r="H23" s="8">
        <v>3</v>
      </c>
      <c r="I23" s="8">
        <v>41</v>
      </c>
      <c r="J23" s="8"/>
      <c r="K23" s="8"/>
      <c r="L23" s="8"/>
      <c r="M23" s="22"/>
    </row>
    <row r="24" spans="1:13" x14ac:dyDescent="0.2">
      <c r="A24" t="s">
        <v>18</v>
      </c>
      <c r="B24" s="23">
        <v>1</v>
      </c>
      <c r="C24" s="8"/>
      <c r="D24" s="8"/>
      <c r="E24" s="8"/>
      <c r="F24" s="8"/>
      <c r="G24" s="8"/>
      <c r="H24" s="8">
        <v>1</v>
      </c>
      <c r="I24" s="8">
        <v>12</v>
      </c>
      <c r="J24" s="8"/>
      <c r="K24" s="8"/>
      <c r="L24" s="8"/>
      <c r="M24" s="22"/>
    </row>
    <row r="25" spans="1:13" x14ac:dyDescent="0.2">
      <c r="A25" t="s">
        <v>19</v>
      </c>
      <c r="B25" s="23">
        <v>1</v>
      </c>
      <c r="C25" s="8"/>
      <c r="D25" s="8"/>
      <c r="E25" s="8"/>
      <c r="F25" s="8"/>
      <c r="G25" s="8"/>
      <c r="H25" s="8">
        <v>4</v>
      </c>
      <c r="I25" s="8">
        <v>42</v>
      </c>
      <c r="J25" s="8"/>
      <c r="K25" s="8"/>
      <c r="L25" s="8"/>
      <c r="M25" s="22"/>
    </row>
    <row r="26" spans="1:13" x14ac:dyDescent="0.2">
      <c r="A26" t="s">
        <v>20</v>
      </c>
      <c r="B26" s="23">
        <v>1</v>
      </c>
      <c r="C26" s="8">
        <v>4</v>
      </c>
      <c r="D26" s="8">
        <v>3</v>
      </c>
      <c r="E26" s="8">
        <v>6</v>
      </c>
      <c r="F26" s="8"/>
      <c r="G26" s="8"/>
      <c r="H26" s="8"/>
      <c r="I26" s="8"/>
      <c r="J26" s="8"/>
      <c r="K26" s="8"/>
      <c r="L26" s="8"/>
      <c r="M26" s="22"/>
    </row>
    <row r="27" spans="1:13" x14ac:dyDescent="0.2">
      <c r="A27" t="s">
        <v>21</v>
      </c>
      <c r="B27" s="23">
        <v>1</v>
      </c>
      <c r="C27" s="8"/>
      <c r="D27" s="8"/>
      <c r="E27" s="8"/>
      <c r="F27" s="8"/>
      <c r="G27" s="8"/>
      <c r="H27" s="8">
        <v>5</v>
      </c>
      <c r="I27" s="8">
        <v>26</v>
      </c>
      <c r="J27" s="8"/>
      <c r="K27" s="8"/>
      <c r="L27" s="8"/>
      <c r="M27" s="22"/>
    </row>
    <row r="28" spans="1:13" x14ac:dyDescent="0.2">
      <c r="A28" t="s">
        <v>22</v>
      </c>
      <c r="B28" s="23">
        <v>1</v>
      </c>
      <c r="C28" s="8">
        <v>32</v>
      </c>
      <c r="D28" s="8">
        <v>11</v>
      </c>
      <c r="E28" s="8">
        <v>31</v>
      </c>
      <c r="F28" s="8"/>
      <c r="G28" s="8"/>
      <c r="H28" s="8"/>
      <c r="I28" s="8"/>
      <c r="J28" s="8"/>
      <c r="K28" s="8"/>
      <c r="L28" s="8"/>
      <c r="M28" s="22"/>
    </row>
    <row r="29" spans="1:13" x14ac:dyDescent="0.2">
      <c r="A29" t="s">
        <v>23</v>
      </c>
      <c r="B29" s="23">
        <v>1</v>
      </c>
      <c r="C29" s="8"/>
      <c r="D29" s="8"/>
      <c r="E29" s="8"/>
      <c r="F29" s="8"/>
      <c r="G29" s="8"/>
      <c r="H29" s="8">
        <v>1</v>
      </c>
      <c r="I29" s="8">
        <v>20</v>
      </c>
      <c r="J29" s="8"/>
      <c r="K29" s="8"/>
      <c r="L29" s="8"/>
      <c r="M29" s="22"/>
    </row>
    <row r="30" spans="1:13" x14ac:dyDescent="0.2">
      <c r="A30" t="s">
        <v>24</v>
      </c>
      <c r="B30" s="23">
        <v>1</v>
      </c>
      <c r="C30" s="8">
        <v>1</v>
      </c>
      <c r="D30" s="8">
        <v>2</v>
      </c>
      <c r="E30" s="8">
        <v>2</v>
      </c>
      <c r="F30" s="8"/>
      <c r="G30" s="8"/>
      <c r="H30" s="8"/>
      <c r="I30" s="8"/>
      <c r="J30" s="8"/>
      <c r="K30" s="8"/>
      <c r="L30" s="8"/>
      <c r="M30" s="22"/>
    </row>
    <row r="31" spans="1:13" x14ac:dyDescent="0.2">
      <c r="A31" t="s">
        <v>25</v>
      </c>
      <c r="B31" s="23">
        <v>1</v>
      </c>
      <c r="C31" s="8">
        <v>7</v>
      </c>
      <c r="D31" s="8">
        <v>0</v>
      </c>
      <c r="E31" s="8">
        <v>7</v>
      </c>
      <c r="F31" s="8"/>
      <c r="G31" s="8"/>
      <c r="H31" s="8"/>
      <c r="I31" s="8"/>
      <c r="J31" s="8"/>
      <c r="K31" s="8"/>
      <c r="L31" s="8"/>
      <c r="M31" s="22"/>
    </row>
    <row r="32" spans="1:13" x14ac:dyDescent="0.2">
      <c r="A32" t="s">
        <v>26</v>
      </c>
      <c r="B32" s="23">
        <v>1</v>
      </c>
      <c r="C32" s="8">
        <v>56</v>
      </c>
      <c r="D32" s="8">
        <v>17</v>
      </c>
      <c r="E32" s="8">
        <v>32</v>
      </c>
      <c r="F32" s="8"/>
      <c r="G32" s="8"/>
      <c r="H32" s="8"/>
      <c r="I32" s="8"/>
      <c r="J32" s="8"/>
      <c r="K32" s="8"/>
      <c r="L32" s="8"/>
      <c r="M32" s="22"/>
    </row>
    <row r="33" spans="1:13" x14ac:dyDescent="0.2">
      <c r="A33" t="s">
        <v>27</v>
      </c>
      <c r="B33" s="23">
        <v>1</v>
      </c>
      <c r="C33" s="8"/>
      <c r="D33" s="8"/>
      <c r="E33" s="8"/>
      <c r="F33" s="8"/>
      <c r="G33" s="8"/>
      <c r="H33" s="8">
        <v>3</v>
      </c>
      <c r="I33" s="8">
        <v>7</v>
      </c>
      <c r="J33" s="8"/>
      <c r="K33" s="8"/>
      <c r="L33" s="8"/>
      <c r="M33" s="22"/>
    </row>
    <row r="34" spans="1:13" x14ac:dyDescent="0.2">
      <c r="A34" s="26" t="s">
        <v>59</v>
      </c>
      <c r="B34" s="23">
        <v>1</v>
      </c>
      <c r="C34" s="8"/>
      <c r="D34" s="8"/>
      <c r="E34" s="8"/>
      <c r="F34" s="8"/>
      <c r="G34" s="8"/>
      <c r="H34" s="8">
        <v>3</v>
      </c>
      <c r="I34" s="8">
        <v>60</v>
      </c>
      <c r="J34" s="8"/>
      <c r="K34" s="8"/>
      <c r="L34" s="8"/>
      <c r="M34" s="22"/>
    </row>
    <row r="35" spans="1:13" x14ac:dyDescent="0.2">
      <c r="A35" t="s">
        <v>29</v>
      </c>
      <c r="B35" s="23">
        <v>1</v>
      </c>
      <c r="C35" s="8">
        <v>15</v>
      </c>
      <c r="D35" s="8">
        <v>1</v>
      </c>
      <c r="E35" s="8">
        <v>13</v>
      </c>
      <c r="F35" s="8"/>
      <c r="G35" s="8"/>
      <c r="H35" s="8"/>
      <c r="I35" s="8"/>
      <c r="J35" s="8"/>
      <c r="K35" s="8"/>
      <c r="L35" s="8"/>
      <c r="M35" s="22"/>
    </row>
    <row r="36" spans="1:13" x14ac:dyDescent="0.2">
      <c r="A36" t="s">
        <v>30</v>
      </c>
      <c r="B36" s="23">
        <v>1</v>
      </c>
      <c r="C36" s="8">
        <v>21</v>
      </c>
      <c r="D36" s="8">
        <v>4</v>
      </c>
      <c r="E36" s="8">
        <v>18</v>
      </c>
      <c r="F36" s="8"/>
      <c r="G36" s="8"/>
      <c r="H36" s="8"/>
      <c r="I36" s="8"/>
      <c r="J36" s="8"/>
      <c r="K36" s="8"/>
      <c r="L36" s="8"/>
      <c r="M36" s="22"/>
    </row>
    <row r="37" spans="1:13" x14ac:dyDescent="0.2">
      <c r="A37" t="s">
        <v>31</v>
      </c>
      <c r="B37" s="23">
        <v>1</v>
      </c>
      <c r="C37" s="8">
        <v>20</v>
      </c>
      <c r="D37" s="8">
        <v>6</v>
      </c>
      <c r="E37" s="8">
        <v>15</v>
      </c>
      <c r="F37" s="8"/>
      <c r="G37" s="8"/>
      <c r="H37" s="8"/>
      <c r="I37" s="8"/>
      <c r="J37" s="8"/>
      <c r="K37" s="8"/>
      <c r="L37" s="8"/>
      <c r="M37" s="22"/>
    </row>
    <row r="38" spans="1:13" x14ac:dyDescent="0.2">
      <c r="A38" t="s">
        <v>32</v>
      </c>
      <c r="B38" s="23">
        <v>1</v>
      </c>
      <c r="C38" s="8">
        <v>4</v>
      </c>
      <c r="D38" s="8">
        <v>3</v>
      </c>
      <c r="E38" s="8">
        <v>5</v>
      </c>
      <c r="F38" s="8"/>
      <c r="G38" s="8"/>
      <c r="H38" s="8"/>
      <c r="I38" s="8"/>
      <c r="J38" s="8"/>
      <c r="K38" s="8"/>
      <c r="L38" s="8"/>
      <c r="M38" s="22"/>
    </row>
    <row r="39" spans="1:13" x14ac:dyDescent="0.2">
      <c r="A39" t="s">
        <v>33</v>
      </c>
      <c r="B39" s="23">
        <v>1</v>
      </c>
      <c r="C39" s="8">
        <v>7</v>
      </c>
      <c r="D39" s="8">
        <v>9</v>
      </c>
      <c r="E39" s="8">
        <v>12</v>
      </c>
      <c r="F39" s="8"/>
      <c r="G39" s="8"/>
      <c r="H39" s="8"/>
      <c r="I39" s="8"/>
      <c r="J39" s="8"/>
      <c r="K39" s="8"/>
      <c r="L39" s="8"/>
      <c r="M39" s="22"/>
    </row>
    <row r="40" spans="1:13" x14ac:dyDescent="0.2">
      <c r="A40" t="s">
        <v>34</v>
      </c>
      <c r="B40" s="23">
        <v>1</v>
      </c>
      <c r="C40" s="8">
        <v>15</v>
      </c>
      <c r="D40" s="8">
        <v>7</v>
      </c>
      <c r="E40" s="8">
        <v>14</v>
      </c>
      <c r="F40" s="8"/>
      <c r="G40" s="8"/>
      <c r="H40" s="8"/>
      <c r="I40" s="8"/>
      <c r="J40" s="8"/>
      <c r="K40" s="8"/>
      <c r="L40" s="8"/>
      <c r="M40" s="22"/>
    </row>
    <row r="41" spans="1:13" x14ac:dyDescent="0.2">
      <c r="A41" t="s">
        <v>35</v>
      </c>
      <c r="B41" s="23">
        <v>1</v>
      </c>
      <c r="C41" s="8">
        <v>23</v>
      </c>
      <c r="D41" s="8">
        <v>11</v>
      </c>
      <c r="E41" s="8">
        <v>19</v>
      </c>
      <c r="F41" s="8"/>
      <c r="G41" s="8"/>
      <c r="H41" s="8"/>
      <c r="I41" s="8"/>
      <c r="J41" s="8"/>
      <c r="K41" s="8"/>
      <c r="L41" s="8"/>
      <c r="M41" s="22"/>
    </row>
    <row r="42" spans="1:13" x14ac:dyDescent="0.2">
      <c r="A42" s="40" t="s">
        <v>68</v>
      </c>
      <c r="B42" s="23"/>
      <c r="C42" s="8"/>
      <c r="D42" s="8"/>
      <c r="E42" s="8"/>
      <c r="F42" s="8"/>
      <c r="G42" s="8"/>
      <c r="H42" s="8"/>
      <c r="I42" s="8"/>
      <c r="J42" s="8"/>
      <c r="K42" s="8"/>
      <c r="L42" s="8"/>
      <c r="M42" s="22"/>
    </row>
    <row r="43" spans="1:13" x14ac:dyDescent="0.2">
      <c r="A43" t="s">
        <v>36</v>
      </c>
      <c r="B43" s="23">
        <v>1</v>
      </c>
      <c r="C43" s="8"/>
      <c r="D43" s="8"/>
      <c r="E43" s="8"/>
      <c r="F43" s="8"/>
      <c r="G43" s="8"/>
      <c r="H43" s="8">
        <v>6</v>
      </c>
      <c r="I43" s="8">
        <v>36</v>
      </c>
      <c r="J43" s="8"/>
      <c r="K43" s="8"/>
      <c r="L43" s="8"/>
      <c r="M43" s="22"/>
    </row>
    <row r="44" spans="1:13" x14ac:dyDescent="0.2">
      <c r="A44" t="s">
        <v>37</v>
      </c>
      <c r="B44" s="23">
        <v>1</v>
      </c>
      <c r="C44" s="8">
        <v>11</v>
      </c>
      <c r="D44" s="8">
        <v>4</v>
      </c>
      <c r="E44" s="8">
        <v>7</v>
      </c>
      <c r="F44" s="8"/>
      <c r="G44" s="8"/>
      <c r="H44" s="8"/>
      <c r="I44" s="8"/>
      <c r="J44" s="8"/>
      <c r="K44" s="8"/>
      <c r="L44" s="8"/>
      <c r="M44" s="22"/>
    </row>
    <row r="45" spans="1:13" x14ac:dyDescent="0.2">
      <c r="A45" t="s">
        <v>38</v>
      </c>
      <c r="B45" s="23">
        <v>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22"/>
    </row>
    <row r="46" spans="1:13" x14ac:dyDescent="0.2">
      <c r="A46" t="s">
        <v>39</v>
      </c>
      <c r="B46" s="23">
        <v>1</v>
      </c>
      <c r="C46" s="8">
        <v>3</v>
      </c>
      <c r="D46" s="8"/>
      <c r="E46" s="8"/>
      <c r="F46" s="8"/>
      <c r="G46" s="8"/>
      <c r="H46" s="8"/>
      <c r="I46" s="8"/>
      <c r="J46" s="8"/>
      <c r="K46" s="8"/>
      <c r="L46" s="8"/>
      <c r="M46" s="22"/>
    </row>
    <row r="47" spans="1:13" x14ac:dyDescent="0.2">
      <c r="A47" s="26" t="s">
        <v>58</v>
      </c>
      <c r="B47" s="23">
        <v>1</v>
      </c>
      <c r="C47" s="8"/>
      <c r="D47" s="8"/>
      <c r="E47" s="8"/>
      <c r="F47" s="8"/>
      <c r="G47" s="8"/>
      <c r="H47" s="8">
        <v>2</v>
      </c>
      <c r="I47" s="8">
        <v>50</v>
      </c>
      <c r="J47" s="8">
        <v>1</v>
      </c>
      <c r="K47" s="8"/>
      <c r="L47" s="8"/>
      <c r="M47" s="22"/>
    </row>
    <row r="48" spans="1:13" x14ac:dyDescent="0.2">
      <c r="B48" s="1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19"/>
    </row>
    <row r="49" spans="1:13" s="1" customFormat="1" x14ac:dyDescent="0.2">
      <c r="A49" s="1" t="s">
        <v>40</v>
      </c>
      <c r="B49" s="11">
        <f>SUBTOTAL(109,B5:B48)</f>
        <v>42</v>
      </c>
      <c r="C49" s="9">
        <f>SUBTOTAL(109,C5:C48)</f>
        <v>304</v>
      </c>
      <c r="D49" s="9">
        <f>SUM(D5:D47)</f>
        <v>110</v>
      </c>
      <c r="E49" s="9">
        <f>SUM(E5:E47)</f>
        <v>240</v>
      </c>
      <c r="F49" s="9">
        <f>SUM(F5:F47)</f>
        <v>0</v>
      </c>
      <c r="G49" s="9"/>
      <c r="H49" s="9">
        <f>SUBTOTAL(109,Table434789101112[Column6])</f>
        <v>48</v>
      </c>
      <c r="I49" s="9">
        <f>SUBTOTAL(109,Table434789101112[Column7])</f>
        <v>594</v>
      </c>
      <c r="J49" s="9">
        <f>SUM(J5:J47)</f>
        <v>1</v>
      </c>
      <c r="K49" s="9"/>
      <c r="L49" s="9"/>
      <c r="M49" s="9"/>
    </row>
  </sheetData>
  <mergeCells count="2">
    <mergeCell ref="C1:F1"/>
    <mergeCell ref="H1:J1"/>
  </mergeCells>
  <hyperlinks>
    <hyperlink ref="B49" location="Sheet1!B50" display="Sheet1!B50"/>
  </hyperlinks>
  <pageMargins left="0.75" right="0.75" top="1" bottom="1" header="0.5" footer="0.5"/>
  <pageSetup orientation="landscape" r:id="rId1"/>
  <headerFooter alignWithMargins="0">
    <oddHeader>&amp;CPRELIMINARY ELECTION RESULTS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Gov-Lt Gov Dem</vt:lpstr>
      <vt:lpstr>AG-Sec-Dem</vt:lpstr>
      <vt:lpstr>State Treas-Congress D3 Dem</vt:lpstr>
      <vt:lpstr>Congress D7-Sen D23 Dem</vt:lpstr>
      <vt:lpstr>Sen D31-Assembly D67-68 Dem</vt:lpstr>
      <vt:lpstr>Assy D91-County-Dem</vt:lpstr>
      <vt:lpstr>Gov-Lt. Gov-AG(Rep)</vt:lpstr>
      <vt:lpstr>Sec State-Treas (Rep)</vt:lpstr>
      <vt:lpstr>Cong D3-D7(Rep)</vt:lpstr>
      <vt:lpstr>Senate D23-31 AD 67 (Rep)</vt:lpstr>
      <vt:lpstr>AD 68-91-County (Rep)</vt:lpstr>
      <vt:lpstr>Spare</vt:lpstr>
      <vt:lpstr>Summary</vt:lpstr>
    </vt:vector>
  </TitlesOfParts>
  <Company>Chippewa County Clerks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Merrell</dc:creator>
  <cp:lastModifiedBy>Sandi Frion</cp:lastModifiedBy>
  <cp:lastPrinted>2014-08-19T17:41:20Z</cp:lastPrinted>
  <dcterms:created xsi:type="dcterms:W3CDTF">2011-11-08T19:22:27Z</dcterms:created>
  <dcterms:modified xsi:type="dcterms:W3CDTF">2014-08-19T19:50:59Z</dcterms:modified>
</cp:coreProperties>
</file>